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 папка (3)\"/>
    </mc:Choice>
  </mc:AlternateContent>
  <xr:revisionPtr revIDLastSave="0" documentId="13_ncr:1_{91C40D5C-D13C-4C1C-8E2D-42D53AD5FACC}" xr6:coauthVersionLast="46" xr6:coauthVersionMax="46" xr10:uidLastSave="{00000000-0000-0000-0000-000000000000}"/>
  <bookViews>
    <workbookView xWindow="150" yWindow="135" windowWidth="20340" windowHeight="10785" activeTab="4" xr2:uid="{00000000-000D-0000-FFFF-FFFF00000000}"/>
  </bookViews>
  <sheets>
    <sheet name="понеділок" sheetId="2" r:id="rId1"/>
    <sheet name="вівторок" sheetId="3" r:id="rId2"/>
    <sheet name="середа" sheetId="4" r:id="rId3"/>
    <sheet name="четвер" sheetId="5" r:id="rId4"/>
    <sheet name="пятниця" sheetId="6" r:id="rId5"/>
    <sheet name="шаблон" sheetId="1" r:id="rId6"/>
  </sheets>
  <calcPr calcId="191029"/>
  <extLst>
    <ext uri="GoogleSheetsCustomDataVersion2">
      <go:sheetsCustomData xmlns:go="http://customooxmlschemas.google.com/" r:id="rId10" roundtripDataChecksum="6jVSLE6dXRgR1niBF0qdzT7iw1+L3azRqWfgM6OJjWU="/>
    </ext>
  </extLst>
</workbook>
</file>

<file path=xl/calcChain.xml><?xml version="1.0" encoding="utf-8"?>
<calcChain xmlns="http://schemas.openxmlformats.org/spreadsheetml/2006/main">
  <c r="Q27" i="6" l="1"/>
  <c r="P27" i="6"/>
  <c r="O27" i="6"/>
  <c r="N27" i="6"/>
  <c r="M27" i="6"/>
  <c r="L27" i="6"/>
  <c r="K27" i="6"/>
  <c r="J27" i="6"/>
  <c r="I27" i="6"/>
  <c r="H27" i="6"/>
  <c r="G27" i="6"/>
  <c r="F27" i="6"/>
  <c r="Q19" i="6"/>
  <c r="P19" i="6"/>
  <c r="O19" i="6"/>
  <c r="N19" i="6"/>
  <c r="M19" i="6"/>
  <c r="L19" i="6"/>
  <c r="K19" i="6"/>
  <c r="J19" i="6"/>
  <c r="I19" i="6"/>
  <c r="H19" i="6"/>
  <c r="G19" i="6"/>
  <c r="F19" i="6"/>
  <c r="Q11" i="6"/>
  <c r="Q29" i="6" s="1"/>
  <c r="P11" i="6"/>
  <c r="O11" i="6"/>
  <c r="N11" i="6"/>
  <c r="M11" i="6"/>
  <c r="L11" i="6"/>
  <c r="K11" i="6"/>
  <c r="J11" i="6"/>
  <c r="I11" i="6"/>
  <c r="H11" i="6"/>
  <c r="G11" i="6"/>
  <c r="F11" i="6"/>
  <c r="Q28" i="5"/>
  <c r="P28" i="5"/>
  <c r="O28" i="5"/>
  <c r="N28" i="5"/>
  <c r="M28" i="5"/>
  <c r="L28" i="5"/>
  <c r="K28" i="5"/>
  <c r="J28" i="5"/>
  <c r="I28" i="5"/>
  <c r="H28" i="5"/>
  <c r="G28" i="5"/>
  <c r="F28" i="5"/>
  <c r="Q20" i="5"/>
  <c r="P20" i="5"/>
  <c r="O20" i="5"/>
  <c r="N20" i="5"/>
  <c r="M20" i="5"/>
  <c r="L20" i="5"/>
  <c r="K20" i="5"/>
  <c r="J20" i="5"/>
  <c r="I20" i="5"/>
  <c r="H20" i="5"/>
  <c r="G20" i="5"/>
  <c r="F20" i="5"/>
  <c r="Q12" i="5"/>
  <c r="Q30" i="5" s="1"/>
  <c r="P12" i="5"/>
  <c r="P30" i="5" s="1"/>
  <c r="O12" i="5"/>
  <c r="N12" i="5"/>
  <c r="M12" i="5"/>
  <c r="L12" i="5"/>
  <c r="K12" i="5"/>
  <c r="J12" i="5"/>
  <c r="I12" i="5"/>
  <c r="H12" i="5"/>
  <c r="G12" i="5"/>
  <c r="F12" i="5"/>
  <c r="Q28" i="4"/>
  <c r="P28" i="4"/>
  <c r="O28" i="4"/>
  <c r="N28" i="4"/>
  <c r="M28" i="4"/>
  <c r="L28" i="4"/>
  <c r="K28" i="4"/>
  <c r="J28" i="4"/>
  <c r="I28" i="4"/>
  <c r="H28" i="4"/>
  <c r="G28" i="4"/>
  <c r="F28" i="4"/>
  <c r="Q20" i="4"/>
  <c r="P20" i="4"/>
  <c r="O20" i="4"/>
  <c r="N20" i="4"/>
  <c r="M20" i="4"/>
  <c r="L20" i="4"/>
  <c r="K20" i="4"/>
  <c r="J20" i="4"/>
  <c r="I20" i="4"/>
  <c r="H20" i="4"/>
  <c r="G20" i="4"/>
  <c r="F20" i="4"/>
  <c r="Q12" i="4"/>
  <c r="P12" i="4"/>
  <c r="O12" i="4"/>
  <c r="N12" i="4"/>
  <c r="M12" i="4"/>
  <c r="L12" i="4"/>
  <c r="K12" i="4"/>
  <c r="J12" i="4"/>
  <c r="I12" i="4"/>
  <c r="H12" i="4"/>
  <c r="G12" i="4"/>
  <c r="F12" i="4"/>
  <c r="Q26" i="3"/>
  <c r="P26" i="3"/>
  <c r="O26" i="3"/>
  <c r="N26" i="3"/>
  <c r="M26" i="3"/>
  <c r="L26" i="3"/>
  <c r="K26" i="3"/>
  <c r="J26" i="3"/>
  <c r="I26" i="3"/>
  <c r="H26" i="3"/>
  <c r="G26" i="3"/>
  <c r="F26" i="3"/>
  <c r="Q19" i="3"/>
  <c r="P19" i="3"/>
  <c r="O19" i="3"/>
  <c r="N19" i="3"/>
  <c r="M19" i="3"/>
  <c r="L19" i="3"/>
  <c r="K19" i="3"/>
  <c r="J19" i="3"/>
  <c r="I19" i="3"/>
  <c r="H19" i="3"/>
  <c r="G19" i="3"/>
  <c r="F19" i="3"/>
  <c r="Q12" i="3"/>
  <c r="Q28" i="3" s="1"/>
  <c r="P12" i="3"/>
  <c r="P28" i="3" s="1"/>
  <c r="O12" i="3"/>
  <c r="N12" i="3"/>
  <c r="M12" i="3"/>
  <c r="L12" i="3"/>
  <c r="K12" i="3"/>
  <c r="J12" i="3"/>
  <c r="I12" i="3"/>
  <c r="H12" i="3"/>
  <c r="G12" i="3"/>
  <c r="F12" i="3"/>
  <c r="Q28" i="2"/>
  <c r="P28" i="2"/>
  <c r="O28" i="2"/>
  <c r="N28" i="2"/>
  <c r="M28" i="2"/>
  <c r="L28" i="2"/>
  <c r="K28" i="2"/>
  <c r="J28" i="2"/>
  <c r="I28" i="2"/>
  <c r="H28" i="2"/>
  <c r="G28" i="2"/>
  <c r="F28" i="2"/>
  <c r="Q20" i="2"/>
  <c r="P20" i="2"/>
  <c r="O20" i="2"/>
  <c r="N20" i="2"/>
  <c r="M20" i="2"/>
  <c r="L20" i="2"/>
  <c r="K20" i="2"/>
  <c r="J20" i="2"/>
  <c r="I20" i="2"/>
  <c r="H20" i="2"/>
  <c r="G20" i="2"/>
  <c r="F20" i="2"/>
  <c r="Q12" i="2"/>
  <c r="Q30" i="2" s="1"/>
  <c r="P12" i="2"/>
  <c r="O12" i="2"/>
  <c r="N12" i="2"/>
  <c r="M12" i="2"/>
  <c r="L12" i="2"/>
  <c r="K12" i="2"/>
  <c r="J12" i="2"/>
  <c r="I12" i="2"/>
  <c r="H12" i="2"/>
  <c r="G12" i="2"/>
  <c r="F12" i="2"/>
  <c r="P30" i="2" l="1"/>
  <c r="P29" i="6"/>
  <c r="Q30" i="4"/>
  <c r="P30" i="4"/>
</calcChain>
</file>

<file path=xl/sharedStrings.xml><?xml version="1.0" encoding="utf-8"?>
<sst xmlns="http://schemas.openxmlformats.org/spreadsheetml/2006/main" count="310" uniqueCount="117">
  <si>
    <t xml:space="preserve"> 1 тиждень</t>
  </si>
  <si>
    <t>Найменування страв та виробів</t>
  </si>
  <si>
    <t>Вихід</t>
  </si>
  <si>
    <t>Хімічний склад</t>
  </si>
  <si>
    <t>Білки, г</t>
  </si>
  <si>
    <t>Жири, г</t>
  </si>
  <si>
    <t>Вуглеводи, г</t>
  </si>
  <si>
    <t>Енергетична цінність, ккал</t>
  </si>
  <si>
    <t>Від 1-3 років</t>
  </si>
  <si>
    <t>Від 3-4 років</t>
  </si>
  <si>
    <t>Від 4-6 (7) років</t>
  </si>
  <si>
    <t>Понеділок 1 тиждень</t>
  </si>
  <si>
    <t>Сніданок:</t>
  </si>
  <si>
    <t xml:space="preserve">Чай (трав'яний)  </t>
  </si>
  <si>
    <t>Всього за сніданок:</t>
  </si>
  <si>
    <t>Обід:</t>
  </si>
  <si>
    <t>Суп овочевий зі сметаною    (МП,Л)</t>
  </si>
  <si>
    <t>150/4</t>
  </si>
  <si>
    <t>200/5</t>
  </si>
  <si>
    <t>Рибна паличка з яйцем    (Я,Г)</t>
  </si>
  <si>
    <t>Макароні вироби відварені з маслом вершковим       (ЗП,Г,МП,Г)</t>
  </si>
  <si>
    <t xml:space="preserve">Компот із суміші сухофруктів </t>
  </si>
  <si>
    <t>Хліб цільнозерновий        (Г)</t>
  </si>
  <si>
    <t>Всього за обід:</t>
  </si>
  <si>
    <t>Вечеря:</t>
  </si>
  <si>
    <t xml:space="preserve">Курка по-італійськи (підлива)       </t>
  </si>
  <si>
    <t>26/8</t>
  </si>
  <si>
    <t>35/12</t>
  </si>
  <si>
    <t xml:space="preserve">Фрукти свіжі (яблука)      </t>
  </si>
  <si>
    <t>50</t>
  </si>
  <si>
    <t>85</t>
  </si>
  <si>
    <t>Какао з молоком      (МП,Л)</t>
  </si>
  <si>
    <t>Всього за вечерю:</t>
  </si>
  <si>
    <t>Вівторок 1 тиждень</t>
  </si>
  <si>
    <t>М'ясо курки у сметані    (МП,Л)</t>
  </si>
  <si>
    <t>30/9.</t>
  </si>
  <si>
    <t>40/12.</t>
  </si>
  <si>
    <t xml:space="preserve">Фрукти свіжі (яблука)        </t>
  </si>
  <si>
    <t>Компот із свіжих фруктів (з яблук)</t>
  </si>
  <si>
    <t>Хліб цільноозерновий з сиром твердим       (Г,МП,Л)</t>
  </si>
  <si>
    <t>30/5</t>
  </si>
  <si>
    <t>Борщ український зі сметаною      (МП,Л)</t>
  </si>
  <si>
    <t>Шніцель зі свинини         (Г)</t>
  </si>
  <si>
    <t xml:space="preserve">Пюре з бобових (гороху або сочевиці) з цибулею         </t>
  </si>
  <si>
    <t>Соус сметанний (на молоці)      (МП,Л)</t>
  </si>
  <si>
    <t>Середа 1 тиждень</t>
  </si>
  <si>
    <t>64/40</t>
  </si>
  <si>
    <t>67/42</t>
  </si>
  <si>
    <t>89/55</t>
  </si>
  <si>
    <t>Салат з капусти, моркви та яблук       (МП,Л)</t>
  </si>
  <si>
    <t>Каша вівсяна в'язка        (ЗП,Г,МП,Л)</t>
  </si>
  <si>
    <t>Йогурт 2,5%       (МП,Л)</t>
  </si>
  <si>
    <t>Суп гороховий з грінками        (МП,Л)</t>
  </si>
  <si>
    <t>Котлета рублена з м'яса курки      (Г)</t>
  </si>
  <si>
    <t>Каша ячна в'язка        (ЗП,Г,МП,Л)</t>
  </si>
  <si>
    <t>Салат з вареного буряка</t>
  </si>
  <si>
    <t>Хліб цільнозерновий         (Г)</t>
  </si>
  <si>
    <t>Зрази картопляні з м'ясом курки "Човники"           (Я,Г)</t>
  </si>
  <si>
    <t>Капуста тушкована       (МП,Л)</t>
  </si>
  <si>
    <t>Четвер 1 тиждень</t>
  </si>
  <si>
    <t>Фрукти свіжі (яблука)</t>
  </si>
  <si>
    <t>Макарони з твердим сиром      (Г,МП,Л)</t>
  </si>
  <si>
    <t>90/7.</t>
  </si>
  <si>
    <t>113/9.</t>
  </si>
  <si>
    <t>46</t>
  </si>
  <si>
    <t>Борщ з квасолею і картоплею зі сметаною       (МП,Л)</t>
  </si>
  <si>
    <t>180/5</t>
  </si>
  <si>
    <t>33/21</t>
  </si>
  <si>
    <t>49/35</t>
  </si>
  <si>
    <t>Котлета морквяна під сметанним соусом      (ЗП,Г,МП,Л)</t>
  </si>
  <si>
    <t>40/29</t>
  </si>
  <si>
    <t>56/40</t>
  </si>
  <si>
    <t>Сік персиковий</t>
  </si>
  <si>
    <t>Чахохбілі з м'ясом курки       (Г)</t>
  </si>
  <si>
    <t>32/45</t>
  </si>
  <si>
    <t>43/60</t>
  </si>
  <si>
    <t>Каша гречана в'язка     (МП,Л)</t>
  </si>
  <si>
    <t>Салат з білокачанної капусти</t>
  </si>
  <si>
    <t>Хліб цільнозерновий      (Г)</t>
  </si>
  <si>
    <t>П'ятниця 1 тиждень</t>
  </si>
  <si>
    <t>Салат морквяно-яблучний з сиром твердим      (МП,Л)</t>
  </si>
  <si>
    <t>Локшинник з фруктами     (Г,МП,Л,Я)</t>
  </si>
  <si>
    <t>Соус ягідний (вишня заморожена)</t>
  </si>
  <si>
    <t>Какао з молоком</t>
  </si>
  <si>
    <t>Хліб цільноозерновий з сиром твердим     (МП,Л,Г)</t>
  </si>
  <si>
    <t>Суп із сочевиці</t>
  </si>
  <si>
    <t>Голубці ліниві зі свининою     (ЗП,МП,Л)</t>
  </si>
  <si>
    <t>Хліб цільнозерновий     (Г)</t>
  </si>
  <si>
    <t>Нагетси з м’яса курки     (Г,Я)</t>
  </si>
  <si>
    <t>Каша кукурудзяна розсипчаста     (ЗП,МП,Л)</t>
  </si>
  <si>
    <t>Буряк, тушкований в сметанному соусі (МП,Л,Г)</t>
  </si>
  <si>
    <t>Каша рисова розсипчаста з цибулею (МП,Г,ЗП)</t>
  </si>
  <si>
    <t>Морква тушкована в сметані (Г,МП,Л)</t>
  </si>
  <si>
    <t>Каша перлова вязка (МП,Г,ЗП)</t>
  </si>
  <si>
    <t>Риба, запечена під молочним соусом(Р,МП,Л,Г)</t>
  </si>
  <si>
    <t>Картопляне пюре (МП,Л)</t>
  </si>
  <si>
    <t>Омлет "Драчена" (Я,МП,Л,Г)</t>
  </si>
  <si>
    <t>Вареники ліниві з фруктовим соусом  (МП,Л,Г,Я)</t>
  </si>
  <si>
    <t>Хліб цільноозерновий з сиром твердим(Г,МП,Л)</t>
  </si>
  <si>
    <t>Шарлотка яблучна (Г,МП,Л,Я)</t>
  </si>
  <si>
    <t>Зрази з сиру кисломолочного з курагою або чорносливом (МП,Л,Г,Я)</t>
  </si>
  <si>
    <t>Суп молочний з гречаною крупою (МП,Л)</t>
  </si>
  <si>
    <t>Овочі сезонні (томати свіжі)</t>
  </si>
  <si>
    <t>Овочі сезонні (огірки свіжі)</t>
  </si>
  <si>
    <t>Салат з капусти, моркви та яблук (МП,Л)</t>
  </si>
  <si>
    <t>Какао з молоком (МП,Л)</t>
  </si>
  <si>
    <t>№т/к</t>
  </si>
  <si>
    <t>120</t>
  </si>
  <si>
    <t>120/1</t>
  </si>
  <si>
    <t>47/1</t>
  </si>
  <si>
    <t>30/5/5</t>
  </si>
  <si>
    <t>30/7/7</t>
  </si>
  <si>
    <t>Бутерброд зсиром та маслом (Г,МП)</t>
  </si>
  <si>
    <t>Бутерброд з сиром та маслом (Г,МП)</t>
  </si>
  <si>
    <t xml:space="preserve">Фрукти свіжі </t>
  </si>
  <si>
    <t>139/3</t>
  </si>
  <si>
    <t xml:space="preserve">Фрукти свіжі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</si>
</sst>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3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" fontId="4" fillId="0" borderId="0" xfId="0" applyNumberFormat="1" applyFont="1"/>
    <xf numFmtId="0" fontId="5" fillId="0" borderId="0" xfId="0" applyFont="1"/>
    <xf numFmtId="16" fontId="1" fillId="0" borderId="1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64" fontId="7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16" fontId="7" fillId="0" borderId="13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2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opLeftCell="A7" workbookViewId="0">
      <selection activeCell="A8" sqref="A8"/>
    </sheetView>
  </sheetViews>
  <sheetFormatPr defaultColWidth="14.42578125" defaultRowHeight="15" customHeight="1" x14ac:dyDescent="0.25"/>
  <cols>
    <col min="1" max="1" width="5.5703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0" t="s">
        <v>11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B2" s="42" t="s">
        <v>1</v>
      </c>
      <c r="C2" s="45" t="s">
        <v>2</v>
      </c>
      <c r="D2" s="46"/>
      <c r="E2" s="47"/>
      <c r="F2" s="51" t="s">
        <v>3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x14ac:dyDescent="0.25">
      <c r="B3" s="43"/>
      <c r="C3" s="48"/>
      <c r="D3" s="49"/>
      <c r="E3" s="50"/>
      <c r="F3" s="41" t="s">
        <v>4</v>
      </c>
      <c r="G3" s="38"/>
      <c r="H3" s="39"/>
      <c r="I3" s="41" t="s">
        <v>5</v>
      </c>
      <c r="J3" s="38"/>
      <c r="K3" s="39"/>
      <c r="L3" s="41" t="s">
        <v>6</v>
      </c>
      <c r="M3" s="38"/>
      <c r="N3" s="39"/>
      <c r="O3" s="37" t="s">
        <v>7</v>
      </c>
      <c r="P3" s="38"/>
      <c r="Q3" s="39"/>
    </row>
    <row r="4" spans="1:17" ht="29.25" x14ac:dyDescent="0.25">
      <c r="A4" t="s">
        <v>106</v>
      </c>
      <c r="B4" s="4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0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x14ac:dyDescent="0.25">
      <c r="A6">
        <v>124</v>
      </c>
      <c r="B6" s="25" t="s">
        <v>101</v>
      </c>
      <c r="C6" s="5">
        <v>150</v>
      </c>
      <c r="D6" s="5">
        <v>150</v>
      </c>
      <c r="E6" s="5">
        <v>200</v>
      </c>
      <c r="F6" s="6">
        <v>3.6</v>
      </c>
      <c r="G6" s="6">
        <v>3.6</v>
      </c>
      <c r="H6" s="6">
        <v>4.8</v>
      </c>
      <c r="I6" s="6">
        <v>3.1</v>
      </c>
      <c r="J6" s="6">
        <v>3.1</v>
      </c>
      <c r="K6" s="6">
        <v>4.2</v>
      </c>
      <c r="L6" s="6">
        <v>11.2</v>
      </c>
      <c r="M6" s="6">
        <v>12.7</v>
      </c>
      <c r="N6" s="6">
        <v>16.899999999999999</v>
      </c>
      <c r="O6" s="7">
        <v>87</v>
      </c>
      <c r="P6" s="7">
        <v>93</v>
      </c>
      <c r="Q6" s="7">
        <v>124</v>
      </c>
    </row>
    <row r="7" spans="1:17" x14ac:dyDescent="0.25">
      <c r="A7">
        <v>113</v>
      </c>
      <c r="B7" s="26" t="s">
        <v>99</v>
      </c>
      <c r="C7" s="9">
        <v>65</v>
      </c>
      <c r="D7" s="9">
        <v>67</v>
      </c>
      <c r="E7" s="9">
        <v>90</v>
      </c>
      <c r="F7" s="10">
        <v>4</v>
      </c>
      <c r="G7" s="10">
        <v>4</v>
      </c>
      <c r="H7" s="10">
        <v>5.4</v>
      </c>
      <c r="I7" s="10">
        <v>3.1</v>
      </c>
      <c r="J7" s="10">
        <v>3.1</v>
      </c>
      <c r="K7" s="10">
        <v>4.0999999999999996</v>
      </c>
      <c r="L7" s="10">
        <v>17.7</v>
      </c>
      <c r="M7" s="10">
        <v>21</v>
      </c>
      <c r="N7" s="10">
        <v>28</v>
      </c>
      <c r="O7" s="11">
        <v>114</v>
      </c>
      <c r="P7" s="11">
        <v>127</v>
      </c>
      <c r="Q7" s="11">
        <v>169</v>
      </c>
    </row>
    <row r="8" spans="1:17" x14ac:dyDescent="0.25">
      <c r="A8" t="s">
        <v>115</v>
      </c>
      <c r="B8" s="4" t="s">
        <v>116</v>
      </c>
      <c r="C8" s="12">
        <v>60</v>
      </c>
      <c r="D8" s="12">
        <v>60</v>
      </c>
      <c r="E8" s="12">
        <v>80</v>
      </c>
      <c r="F8" s="10">
        <v>0.9</v>
      </c>
      <c r="G8" s="10">
        <v>0.9</v>
      </c>
      <c r="H8" s="10">
        <v>1.2</v>
      </c>
      <c r="I8" s="10">
        <v>0.1</v>
      </c>
      <c r="J8" s="10">
        <v>0.1</v>
      </c>
      <c r="K8" s="10">
        <v>0.1</v>
      </c>
      <c r="L8" s="10">
        <v>13.1</v>
      </c>
      <c r="M8" s="10">
        <v>13.1</v>
      </c>
      <c r="N8" s="10">
        <v>17.399999999999999</v>
      </c>
      <c r="O8" s="11">
        <v>53</v>
      </c>
      <c r="P8" s="11">
        <v>53</v>
      </c>
      <c r="Q8" s="11">
        <v>71</v>
      </c>
    </row>
    <row r="9" spans="1:17" x14ac:dyDescent="0.25">
      <c r="A9">
        <v>132</v>
      </c>
      <c r="B9" s="8" t="s">
        <v>13</v>
      </c>
      <c r="C9" s="9">
        <v>140</v>
      </c>
      <c r="D9" s="9">
        <v>140</v>
      </c>
      <c r="E9" s="9">
        <v>170</v>
      </c>
      <c r="F9" s="10"/>
      <c r="G9" s="10"/>
      <c r="H9" s="10"/>
      <c r="I9" s="10"/>
      <c r="J9" s="10"/>
      <c r="K9" s="10"/>
      <c r="L9" s="10"/>
      <c r="M9" s="10"/>
      <c r="N9" s="10"/>
      <c r="O9" s="11"/>
      <c r="P9" s="11"/>
      <c r="Q9" s="11"/>
    </row>
    <row r="10" spans="1:17" x14ac:dyDescent="0.25">
      <c r="A10">
        <v>144</v>
      </c>
      <c r="B10" s="8" t="s">
        <v>112</v>
      </c>
      <c r="C10" s="12" t="s">
        <v>110</v>
      </c>
      <c r="D10" s="12" t="s">
        <v>110</v>
      </c>
      <c r="E10" s="12" t="s">
        <v>111</v>
      </c>
      <c r="F10" s="10">
        <v>4.8</v>
      </c>
      <c r="G10" s="10">
        <v>4.8</v>
      </c>
      <c r="H10" s="10">
        <v>6.7</v>
      </c>
      <c r="I10" s="10">
        <v>14.7</v>
      </c>
      <c r="J10" s="10">
        <v>14.7</v>
      </c>
      <c r="K10" s="10">
        <v>19.600000000000001</v>
      </c>
      <c r="L10" s="10">
        <v>9.94</v>
      </c>
      <c r="M10" s="10">
        <v>9.94</v>
      </c>
      <c r="N10" s="10">
        <v>9.9600000000000009</v>
      </c>
      <c r="O10" s="11">
        <v>113</v>
      </c>
      <c r="P10" s="11">
        <v>113</v>
      </c>
      <c r="Q10" s="11">
        <v>156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14</v>
      </c>
      <c r="C12" s="13"/>
      <c r="D12" s="13"/>
      <c r="E12" s="14"/>
      <c r="F12" s="15">
        <f t="shared" ref="F12:Q12" si="0">SUM(F6:F11)</f>
        <v>13.3</v>
      </c>
      <c r="G12" s="15">
        <f t="shared" si="0"/>
        <v>13.3</v>
      </c>
      <c r="H12" s="15">
        <f t="shared" si="0"/>
        <v>18.099999999999998</v>
      </c>
      <c r="I12" s="15">
        <f t="shared" si="0"/>
        <v>21</v>
      </c>
      <c r="J12" s="15">
        <f t="shared" si="0"/>
        <v>21</v>
      </c>
      <c r="K12" s="15">
        <f t="shared" si="0"/>
        <v>28</v>
      </c>
      <c r="L12" s="15">
        <f t="shared" si="0"/>
        <v>51.94</v>
      </c>
      <c r="M12" s="15">
        <f t="shared" si="0"/>
        <v>56.74</v>
      </c>
      <c r="N12" s="15">
        <f t="shared" si="0"/>
        <v>72.259999999999991</v>
      </c>
      <c r="O12" s="16">
        <f t="shared" si="0"/>
        <v>367</v>
      </c>
      <c r="P12" s="16">
        <f t="shared" si="0"/>
        <v>386</v>
      </c>
      <c r="Q12" s="16">
        <f t="shared" si="0"/>
        <v>520</v>
      </c>
    </row>
    <row r="13" spans="1:17" x14ac:dyDescent="0.25">
      <c r="B13" s="41" t="s">
        <v>15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x14ac:dyDescent="0.25">
      <c r="A14">
        <v>46</v>
      </c>
      <c r="B14" s="8" t="s">
        <v>16</v>
      </c>
      <c r="C14" s="9" t="s">
        <v>17</v>
      </c>
      <c r="D14" s="9" t="s">
        <v>17</v>
      </c>
      <c r="E14" s="9" t="s">
        <v>18</v>
      </c>
      <c r="F14" s="10">
        <v>1.3</v>
      </c>
      <c r="G14" s="10">
        <v>1.3</v>
      </c>
      <c r="H14" s="10">
        <v>1.7</v>
      </c>
      <c r="I14" s="10">
        <v>3</v>
      </c>
      <c r="J14" s="10">
        <v>3</v>
      </c>
      <c r="K14" s="10">
        <v>3.8</v>
      </c>
      <c r="L14" s="10">
        <v>7.7</v>
      </c>
      <c r="M14" s="10">
        <v>7.7</v>
      </c>
      <c r="N14" s="10">
        <v>10.3</v>
      </c>
      <c r="O14" s="11">
        <v>61</v>
      </c>
      <c r="P14" s="11">
        <v>61</v>
      </c>
      <c r="Q14" s="11">
        <v>80</v>
      </c>
    </row>
    <row r="15" spans="1:17" x14ac:dyDescent="0.25">
      <c r="A15">
        <v>77</v>
      </c>
      <c r="B15" s="4" t="s">
        <v>19</v>
      </c>
      <c r="C15" s="9">
        <v>59</v>
      </c>
      <c r="D15" s="9">
        <v>59</v>
      </c>
      <c r="E15" s="9">
        <v>88</v>
      </c>
      <c r="F15" s="10">
        <v>8.1953700000000005</v>
      </c>
      <c r="G15" s="10">
        <v>8.1953700000000005</v>
      </c>
      <c r="H15" s="10">
        <v>12.294284428442845</v>
      </c>
      <c r="I15" s="10">
        <v>3.7716500000000002</v>
      </c>
      <c r="J15" s="10">
        <v>3.7716500000000002</v>
      </c>
      <c r="K15" s="10">
        <v>5.6580408040804091</v>
      </c>
      <c r="L15" s="10">
        <v>3.8217699999999999</v>
      </c>
      <c r="M15" s="10">
        <v>3.8217699999999999</v>
      </c>
      <c r="N15" s="10">
        <v>5.7332283228322831</v>
      </c>
      <c r="O15" s="11">
        <v>81.044699999999992</v>
      </c>
      <c r="P15" s="11">
        <v>81.044699999999992</v>
      </c>
      <c r="Q15" s="11">
        <v>121.57920792079207</v>
      </c>
    </row>
    <row r="16" spans="1:17" ht="30" x14ac:dyDescent="0.25">
      <c r="A16">
        <v>35</v>
      </c>
      <c r="B16" s="8" t="s">
        <v>20</v>
      </c>
      <c r="C16" s="9">
        <v>82</v>
      </c>
      <c r="D16" s="9">
        <v>82</v>
      </c>
      <c r="E16" s="9">
        <v>106</v>
      </c>
      <c r="F16" s="10">
        <v>3</v>
      </c>
      <c r="G16" s="10">
        <v>3</v>
      </c>
      <c r="H16" s="10">
        <v>3.9</v>
      </c>
      <c r="I16" s="10">
        <v>1.8</v>
      </c>
      <c r="J16" s="10">
        <v>1.8</v>
      </c>
      <c r="K16" s="10">
        <v>2.2000000000000002</v>
      </c>
      <c r="L16" s="10">
        <v>19.600000000000001</v>
      </c>
      <c r="M16" s="10">
        <v>19.600000000000001</v>
      </c>
      <c r="N16" s="10">
        <v>25.5</v>
      </c>
      <c r="O16" s="11">
        <v>108</v>
      </c>
      <c r="P16" s="11">
        <v>108</v>
      </c>
      <c r="Q16" s="11">
        <v>140</v>
      </c>
    </row>
    <row r="17" spans="1:17" x14ac:dyDescent="0.25">
      <c r="A17">
        <v>134</v>
      </c>
      <c r="B17" s="4" t="s">
        <v>21</v>
      </c>
      <c r="C17" s="9">
        <v>100</v>
      </c>
      <c r="D17" s="9">
        <v>100</v>
      </c>
      <c r="E17" s="9">
        <v>150</v>
      </c>
      <c r="F17" s="10">
        <v>0.23</v>
      </c>
      <c r="G17" s="10">
        <v>0.23</v>
      </c>
      <c r="H17" s="10">
        <v>0.23</v>
      </c>
      <c r="I17" s="10">
        <v>0</v>
      </c>
      <c r="J17" s="10">
        <v>0</v>
      </c>
      <c r="K17" s="10">
        <v>0</v>
      </c>
      <c r="L17" s="10">
        <v>5.51</v>
      </c>
      <c r="M17" s="10">
        <v>10.5</v>
      </c>
      <c r="N17" s="10">
        <v>15.74</v>
      </c>
      <c r="O17" s="11">
        <v>20.100000000000001</v>
      </c>
      <c r="P17" s="11">
        <v>39.049999999999997</v>
      </c>
      <c r="Q17" s="11">
        <v>58.57</v>
      </c>
    </row>
    <row r="18" spans="1:17" x14ac:dyDescent="0.25">
      <c r="A18">
        <v>6</v>
      </c>
      <c r="B18" s="4" t="s">
        <v>90</v>
      </c>
      <c r="C18" s="9">
        <v>57</v>
      </c>
      <c r="D18" s="9">
        <v>57</v>
      </c>
      <c r="E18" s="9">
        <v>75</v>
      </c>
      <c r="F18" s="10">
        <v>1.0900000000000001</v>
      </c>
      <c r="G18" s="10">
        <v>1.0900000000000001</v>
      </c>
      <c r="H18" s="10">
        <v>1.46</v>
      </c>
      <c r="I18" s="10">
        <v>2.14</v>
      </c>
      <c r="J18" s="10">
        <v>2.14</v>
      </c>
      <c r="K18" s="10">
        <v>2.73</v>
      </c>
      <c r="L18" s="10">
        <v>6.78</v>
      </c>
      <c r="M18" s="10">
        <v>6.78</v>
      </c>
      <c r="N18" s="10">
        <v>9.11</v>
      </c>
      <c r="O18" s="11">
        <v>48.01</v>
      </c>
      <c r="P18" s="11">
        <v>48.01</v>
      </c>
      <c r="Q18" s="11">
        <v>63.26</v>
      </c>
    </row>
    <row r="19" spans="1:17" x14ac:dyDescent="0.25">
      <c r="B19" s="4" t="s">
        <v>22</v>
      </c>
      <c r="C19" s="9">
        <v>30</v>
      </c>
      <c r="D19" s="9">
        <v>30</v>
      </c>
      <c r="E19" s="9">
        <v>30</v>
      </c>
      <c r="F19" s="10">
        <v>2.1</v>
      </c>
      <c r="G19" s="10">
        <v>2.1</v>
      </c>
      <c r="H19" s="10">
        <v>2.1</v>
      </c>
      <c r="I19" s="10">
        <v>2.4</v>
      </c>
      <c r="J19" s="10">
        <v>2.4</v>
      </c>
      <c r="K19" s="10">
        <v>2.4</v>
      </c>
      <c r="L19" s="10">
        <v>9.9</v>
      </c>
      <c r="M19" s="10">
        <v>9.9</v>
      </c>
      <c r="N19" s="10">
        <v>9.9</v>
      </c>
      <c r="O19" s="11">
        <v>71.099999999999994</v>
      </c>
      <c r="P19" s="11">
        <v>71.099999999999994</v>
      </c>
      <c r="Q19" s="11">
        <v>71.099999999999994</v>
      </c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15.915370000000001</v>
      </c>
      <c r="G20" s="15">
        <f t="shared" si="1"/>
        <v>15.915370000000001</v>
      </c>
      <c r="H20" s="15">
        <f t="shared" si="1"/>
        <v>21.684284428442847</v>
      </c>
      <c r="I20" s="15">
        <f t="shared" si="1"/>
        <v>13.111650000000001</v>
      </c>
      <c r="J20" s="15">
        <f t="shared" si="1"/>
        <v>13.111650000000001</v>
      </c>
      <c r="K20" s="15">
        <f t="shared" si="1"/>
        <v>16.788040804080406</v>
      </c>
      <c r="L20" s="15">
        <f t="shared" si="1"/>
        <v>53.311770000000003</v>
      </c>
      <c r="M20" s="15">
        <f t="shared" si="1"/>
        <v>58.301769999999998</v>
      </c>
      <c r="N20" s="15">
        <f t="shared" si="1"/>
        <v>76.283228322832286</v>
      </c>
      <c r="O20" s="16">
        <f t="shared" si="1"/>
        <v>389.25469999999996</v>
      </c>
      <c r="P20" s="16">
        <f t="shared" si="1"/>
        <v>408.2047</v>
      </c>
      <c r="Q20" s="16">
        <f t="shared" si="1"/>
        <v>534.50920792079205</v>
      </c>
    </row>
    <row r="21" spans="1:17" ht="15.75" customHeight="1" x14ac:dyDescent="0.25">
      <c r="B21" s="41" t="s">
        <v>24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5.75" customHeight="1" x14ac:dyDescent="0.25">
      <c r="A22">
        <v>99</v>
      </c>
      <c r="B22" s="4" t="s">
        <v>25</v>
      </c>
      <c r="C22" s="9" t="s">
        <v>26</v>
      </c>
      <c r="D22" s="9" t="s">
        <v>26</v>
      </c>
      <c r="E22" s="9" t="s">
        <v>27</v>
      </c>
      <c r="F22" s="10">
        <v>6.6</v>
      </c>
      <c r="G22" s="10">
        <v>6.6</v>
      </c>
      <c r="H22" s="10">
        <v>8.9</v>
      </c>
      <c r="I22" s="10">
        <v>2.7</v>
      </c>
      <c r="J22" s="10">
        <v>2.7</v>
      </c>
      <c r="K22" s="10">
        <v>3.6</v>
      </c>
      <c r="L22" s="10">
        <v>1.3</v>
      </c>
      <c r="M22" s="10">
        <v>2.4</v>
      </c>
      <c r="N22" s="10">
        <v>3.2</v>
      </c>
      <c r="O22" s="11">
        <v>56</v>
      </c>
      <c r="P22" s="11">
        <v>60</v>
      </c>
      <c r="Q22" s="11">
        <v>79</v>
      </c>
    </row>
    <row r="23" spans="1:17" ht="15.75" customHeight="1" x14ac:dyDescent="0.25">
      <c r="A23">
        <v>68</v>
      </c>
      <c r="B23" s="4" t="s">
        <v>104</v>
      </c>
      <c r="C23" s="9">
        <v>50</v>
      </c>
      <c r="D23" s="9">
        <v>50</v>
      </c>
      <c r="E23" s="9">
        <v>70</v>
      </c>
      <c r="F23" s="10">
        <v>1.52</v>
      </c>
      <c r="G23" s="10">
        <v>1.52</v>
      </c>
      <c r="H23" s="10">
        <v>2.08</v>
      </c>
      <c r="I23" s="10">
        <v>1.82</v>
      </c>
      <c r="J23" s="10">
        <v>1.82</v>
      </c>
      <c r="K23" s="10">
        <v>2.58</v>
      </c>
      <c r="L23" s="10">
        <v>3.2</v>
      </c>
      <c r="M23" s="10">
        <v>3.2</v>
      </c>
      <c r="N23" s="10">
        <v>4.5999999999999996</v>
      </c>
      <c r="O23" s="11">
        <v>34</v>
      </c>
      <c r="P23" s="11">
        <v>34</v>
      </c>
      <c r="Q23" s="11">
        <v>48</v>
      </c>
    </row>
    <row r="24" spans="1:17" ht="15.75" customHeight="1" x14ac:dyDescent="0.25">
      <c r="A24">
        <v>27</v>
      </c>
      <c r="B24" s="4" t="s">
        <v>91</v>
      </c>
      <c r="C24" s="9">
        <v>101</v>
      </c>
      <c r="D24" s="9">
        <v>101</v>
      </c>
      <c r="E24" s="9">
        <v>127</v>
      </c>
      <c r="F24" s="10">
        <v>2.4</v>
      </c>
      <c r="G24" s="10">
        <v>2.4</v>
      </c>
      <c r="H24" s="10">
        <v>3</v>
      </c>
      <c r="I24" s="10">
        <v>2.2999999999999998</v>
      </c>
      <c r="J24" s="10">
        <v>2.2999999999999998</v>
      </c>
      <c r="K24" s="10">
        <v>2.9</v>
      </c>
      <c r="L24" s="10">
        <v>23.7</v>
      </c>
      <c r="M24" s="10">
        <v>23.7</v>
      </c>
      <c r="N24" s="10">
        <v>29.9</v>
      </c>
      <c r="O24" s="11">
        <v>127</v>
      </c>
      <c r="P24" s="11">
        <v>127</v>
      </c>
      <c r="Q24" s="11">
        <v>159</v>
      </c>
    </row>
    <row r="25" spans="1:17" ht="15.75" customHeight="1" x14ac:dyDescent="0.25">
      <c r="A25">
        <v>137</v>
      </c>
      <c r="B25" s="4" t="s">
        <v>28</v>
      </c>
      <c r="C25" s="12" t="s">
        <v>29</v>
      </c>
      <c r="D25" s="12" t="s">
        <v>29</v>
      </c>
      <c r="E25" s="12" t="s">
        <v>30</v>
      </c>
      <c r="F25" s="10">
        <v>0.8</v>
      </c>
      <c r="G25" s="10">
        <v>0.8</v>
      </c>
      <c r="H25" s="10">
        <v>1.3</v>
      </c>
      <c r="I25" s="10">
        <v>0.12</v>
      </c>
      <c r="J25" s="10">
        <v>0.12</v>
      </c>
      <c r="K25" s="10">
        <v>0.2</v>
      </c>
      <c r="L25" s="10">
        <v>10.9</v>
      </c>
      <c r="M25" s="10">
        <v>10.9</v>
      </c>
      <c r="N25" s="10">
        <v>18.5</v>
      </c>
      <c r="O25" s="11">
        <v>46</v>
      </c>
      <c r="P25" s="11">
        <v>46</v>
      </c>
      <c r="Q25" s="11">
        <v>76</v>
      </c>
    </row>
    <row r="26" spans="1:17" ht="15.75" customHeight="1" x14ac:dyDescent="0.25">
      <c r="A26">
        <v>128</v>
      </c>
      <c r="B26" s="4" t="s">
        <v>105</v>
      </c>
      <c r="C26" s="12">
        <v>135</v>
      </c>
      <c r="D26" s="12">
        <v>135</v>
      </c>
      <c r="E26" s="12">
        <v>160</v>
      </c>
      <c r="F26" s="10">
        <v>4.5</v>
      </c>
      <c r="G26" s="10">
        <v>4.5</v>
      </c>
      <c r="H26" s="10">
        <v>5.4</v>
      </c>
      <c r="I26" s="10">
        <v>3.8</v>
      </c>
      <c r="J26" s="10">
        <v>3.8</v>
      </c>
      <c r="K26" s="10">
        <v>4.5999999999999996</v>
      </c>
      <c r="L26" s="10">
        <v>7.2</v>
      </c>
      <c r="M26" s="10">
        <v>7.2</v>
      </c>
      <c r="N26" s="10">
        <v>8.6999999999999993</v>
      </c>
      <c r="O26" s="11">
        <v>80</v>
      </c>
      <c r="P26" s="11">
        <v>80</v>
      </c>
      <c r="Q26" s="11">
        <v>96</v>
      </c>
    </row>
    <row r="27" spans="1:17" ht="15.75" customHeight="1" x14ac:dyDescent="0.25">
      <c r="B27" s="4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32</v>
      </c>
      <c r="C28" s="9"/>
      <c r="D28" s="9"/>
      <c r="E28" s="9"/>
      <c r="F28" s="15">
        <f t="shared" ref="F28:Q28" si="2">SUM(F22:F27)</f>
        <v>15.82</v>
      </c>
      <c r="G28" s="15">
        <f t="shared" si="2"/>
        <v>15.82</v>
      </c>
      <c r="H28" s="15">
        <f t="shared" si="2"/>
        <v>20.68</v>
      </c>
      <c r="I28" s="15">
        <f t="shared" si="2"/>
        <v>10.74</v>
      </c>
      <c r="J28" s="15">
        <f t="shared" si="2"/>
        <v>10.74</v>
      </c>
      <c r="K28" s="15">
        <f t="shared" si="2"/>
        <v>13.879999999999999</v>
      </c>
      <c r="L28" s="15">
        <f t="shared" si="2"/>
        <v>46.300000000000004</v>
      </c>
      <c r="M28" s="15">
        <f t="shared" si="2"/>
        <v>47.4</v>
      </c>
      <c r="N28" s="15">
        <f t="shared" si="2"/>
        <v>64.899999999999991</v>
      </c>
      <c r="O28" s="16">
        <f t="shared" si="2"/>
        <v>343</v>
      </c>
      <c r="P28" s="16">
        <f t="shared" si="2"/>
        <v>347</v>
      </c>
      <c r="Q28" s="16">
        <f t="shared" si="2"/>
        <v>458</v>
      </c>
    </row>
    <row r="29" spans="1:17" ht="15.75" customHeight="1" x14ac:dyDescent="0.25"/>
    <row r="30" spans="1:17" ht="15.75" customHeight="1" x14ac:dyDescent="0.25">
      <c r="P30" s="18">
        <f>+P12+P20+P28</f>
        <v>1141.2047</v>
      </c>
      <c r="Q30" s="18">
        <f>Q12+Q20+Q28</f>
        <v>1512.5092079207921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0"/>
  <sheetViews>
    <sheetView topLeftCell="A10" workbookViewId="0">
      <selection activeCell="B23" sqref="B23"/>
    </sheetView>
  </sheetViews>
  <sheetFormatPr defaultColWidth="14.42578125" defaultRowHeight="15" customHeight="1" x14ac:dyDescent="0.25"/>
  <cols>
    <col min="1" max="1" width="5.5703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0" t="s">
        <v>33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B2" s="42" t="s">
        <v>1</v>
      </c>
      <c r="C2" s="45" t="s">
        <v>2</v>
      </c>
      <c r="D2" s="46"/>
      <c r="E2" s="47"/>
      <c r="F2" s="51" t="s">
        <v>3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x14ac:dyDescent="0.25">
      <c r="B3" s="43"/>
      <c r="C3" s="48"/>
      <c r="D3" s="49"/>
      <c r="E3" s="50"/>
      <c r="F3" s="41" t="s">
        <v>4</v>
      </c>
      <c r="G3" s="38"/>
      <c r="H3" s="39"/>
      <c r="I3" s="41" t="s">
        <v>5</v>
      </c>
      <c r="J3" s="38"/>
      <c r="K3" s="39"/>
      <c r="L3" s="41" t="s">
        <v>6</v>
      </c>
      <c r="M3" s="38"/>
      <c r="N3" s="39"/>
      <c r="O3" s="37" t="s">
        <v>7</v>
      </c>
      <c r="P3" s="38"/>
      <c r="Q3" s="39"/>
    </row>
    <row r="4" spans="1:17" ht="29.25" x14ac:dyDescent="0.25">
      <c r="B4" s="4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0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x14ac:dyDescent="0.25">
      <c r="A6">
        <v>102</v>
      </c>
      <c r="B6" s="4" t="s">
        <v>34</v>
      </c>
      <c r="C6" s="5" t="s">
        <v>35</v>
      </c>
      <c r="D6" s="5" t="s">
        <v>35</v>
      </c>
      <c r="E6" s="5" t="s">
        <v>36</v>
      </c>
      <c r="F6" s="6">
        <v>9.1000000000000032</v>
      </c>
      <c r="G6" s="6">
        <v>9.1000000000000032</v>
      </c>
      <c r="H6" s="6">
        <v>12.133333333333335</v>
      </c>
      <c r="I6" s="6">
        <v>5.9429999999999987</v>
      </c>
      <c r="J6" s="6">
        <v>5.9429999999999987</v>
      </c>
      <c r="K6" s="6">
        <v>7.9239999999999977</v>
      </c>
      <c r="L6" s="6">
        <v>0.435</v>
      </c>
      <c r="M6" s="6">
        <v>0.435</v>
      </c>
      <c r="N6" s="6">
        <v>0.58000000000000007</v>
      </c>
      <c r="O6" s="7">
        <v>91.38</v>
      </c>
      <c r="P6" s="7">
        <v>91.38</v>
      </c>
      <c r="Q6" s="7">
        <v>121.84</v>
      </c>
    </row>
    <row r="7" spans="1:17" x14ac:dyDescent="0.25">
      <c r="A7">
        <v>20</v>
      </c>
      <c r="B7" s="8" t="s">
        <v>93</v>
      </c>
      <c r="C7" s="9">
        <v>82</v>
      </c>
      <c r="D7" s="9">
        <v>82</v>
      </c>
      <c r="E7" s="9">
        <v>103</v>
      </c>
      <c r="F7" s="10">
        <v>1.69</v>
      </c>
      <c r="G7" s="10">
        <v>1.69</v>
      </c>
      <c r="H7" s="10">
        <v>2.11</v>
      </c>
      <c r="I7" s="10">
        <v>1.65</v>
      </c>
      <c r="J7" s="10">
        <v>1.65</v>
      </c>
      <c r="K7" s="10">
        <v>2.06</v>
      </c>
      <c r="L7" s="10">
        <v>12.18</v>
      </c>
      <c r="M7" s="10">
        <v>12.18</v>
      </c>
      <c r="N7" s="10">
        <v>15.22</v>
      </c>
      <c r="O7" s="11">
        <v>70.819999999999993</v>
      </c>
      <c r="P7" s="11">
        <v>70.819999999999993</v>
      </c>
      <c r="Q7" s="11">
        <v>88.53</v>
      </c>
    </row>
    <row r="8" spans="1:17" x14ac:dyDescent="0.25">
      <c r="A8">
        <v>137</v>
      </c>
      <c r="B8" s="4" t="s">
        <v>37</v>
      </c>
      <c r="C8" s="12" t="s">
        <v>29</v>
      </c>
      <c r="D8" s="12" t="s">
        <v>29</v>
      </c>
      <c r="E8" s="12" t="s">
        <v>30</v>
      </c>
      <c r="F8" s="10">
        <v>0.8</v>
      </c>
      <c r="G8" s="10">
        <v>0.8</v>
      </c>
      <c r="H8" s="10">
        <v>1.3</v>
      </c>
      <c r="I8" s="10">
        <v>0.12</v>
      </c>
      <c r="J8" s="10">
        <v>0.12</v>
      </c>
      <c r="K8" s="10">
        <v>0.2</v>
      </c>
      <c r="L8" s="10">
        <v>10.9</v>
      </c>
      <c r="M8" s="10">
        <v>10.9</v>
      </c>
      <c r="N8" s="10">
        <v>18.5</v>
      </c>
      <c r="O8" s="11">
        <v>46</v>
      </c>
      <c r="P8" s="11">
        <v>46</v>
      </c>
      <c r="Q8" s="11">
        <v>76</v>
      </c>
    </row>
    <row r="9" spans="1:17" x14ac:dyDescent="0.25">
      <c r="A9" s="36">
        <v>6</v>
      </c>
      <c r="B9" s="8" t="s">
        <v>92</v>
      </c>
      <c r="C9" s="9">
        <v>45</v>
      </c>
      <c r="D9" s="9">
        <v>47</v>
      </c>
      <c r="E9" s="9">
        <v>63</v>
      </c>
      <c r="F9" s="10">
        <v>0.8</v>
      </c>
      <c r="G9" s="10">
        <v>0.8</v>
      </c>
      <c r="H9" s="10">
        <v>1</v>
      </c>
      <c r="I9" s="10">
        <v>2.6</v>
      </c>
      <c r="J9" s="10">
        <v>2.6</v>
      </c>
      <c r="K9" s="10">
        <v>3.6</v>
      </c>
      <c r="L9" s="10">
        <v>4.5</v>
      </c>
      <c r="M9" s="10">
        <v>6.4</v>
      </c>
      <c r="N9" s="10">
        <v>8.6</v>
      </c>
      <c r="O9" s="11">
        <v>43</v>
      </c>
      <c r="P9" s="11">
        <v>50</v>
      </c>
      <c r="Q9" s="11">
        <v>67</v>
      </c>
    </row>
    <row r="10" spans="1:17" x14ac:dyDescent="0.25">
      <c r="A10">
        <v>136</v>
      </c>
      <c r="B10" s="8" t="s">
        <v>38</v>
      </c>
      <c r="C10" s="9">
        <v>100</v>
      </c>
      <c r="D10" s="9">
        <v>100</v>
      </c>
      <c r="E10" s="9">
        <v>130</v>
      </c>
      <c r="F10" s="10">
        <v>0.2</v>
      </c>
      <c r="G10" s="10">
        <v>0.2</v>
      </c>
      <c r="H10" s="10">
        <v>0.26</v>
      </c>
      <c r="I10" s="10">
        <v>0.2</v>
      </c>
      <c r="J10" s="10">
        <v>0.2</v>
      </c>
      <c r="K10" s="10">
        <v>0.26</v>
      </c>
      <c r="L10" s="10">
        <v>5.2</v>
      </c>
      <c r="M10" s="10">
        <v>5.2</v>
      </c>
      <c r="N10" s="10">
        <v>6.76</v>
      </c>
      <c r="O10" s="11">
        <v>23</v>
      </c>
      <c r="P10" s="11">
        <v>42</v>
      </c>
      <c r="Q10" s="11">
        <v>54</v>
      </c>
    </row>
    <row r="11" spans="1:17" ht="30" x14ac:dyDescent="0.25">
      <c r="B11" s="8" t="s">
        <v>39</v>
      </c>
      <c r="C11" s="12" t="s">
        <v>40</v>
      </c>
      <c r="D11" s="12" t="s">
        <v>40</v>
      </c>
      <c r="E11" s="12" t="s">
        <v>40</v>
      </c>
      <c r="F11" s="10">
        <v>3.6</v>
      </c>
      <c r="G11" s="10">
        <v>3.6</v>
      </c>
      <c r="H11" s="10">
        <v>3.6</v>
      </c>
      <c r="I11" s="10">
        <v>3.85</v>
      </c>
      <c r="J11" s="10">
        <v>3.85</v>
      </c>
      <c r="K11" s="10">
        <v>3.85</v>
      </c>
      <c r="L11" s="10">
        <v>9.9</v>
      </c>
      <c r="M11" s="10">
        <v>9.9</v>
      </c>
      <c r="N11" s="10">
        <v>9.9</v>
      </c>
      <c r="O11" s="11">
        <v>89</v>
      </c>
      <c r="P11" s="11">
        <v>89</v>
      </c>
      <c r="Q11" s="11">
        <v>89</v>
      </c>
    </row>
    <row r="12" spans="1:17" x14ac:dyDescent="0.25">
      <c r="B12" s="13" t="s">
        <v>14</v>
      </c>
      <c r="C12" s="13"/>
      <c r="D12" s="13"/>
      <c r="E12" s="14"/>
      <c r="F12" s="15">
        <f t="shared" ref="F12:Q12" si="0">SUM(F6:F11)</f>
        <v>16.190000000000005</v>
      </c>
      <c r="G12" s="15">
        <f t="shared" si="0"/>
        <v>16.190000000000005</v>
      </c>
      <c r="H12" s="15">
        <f t="shared" si="0"/>
        <v>20.40333333333334</v>
      </c>
      <c r="I12" s="15">
        <f t="shared" si="0"/>
        <v>14.362999999999998</v>
      </c>
      <c r="J12" s="15">
        <f t="shared" si="0"/>
        <v>14.362999999999998</v>
      </c>
      <c r="K12" s="15">
        <f t="shared" si="0"/>
        <v>17.893999999999998</v>
      </c>
      <c r="L12" s="15">
        <f t="shared" si="0"/>
        <v>43.115000000000002</v>
      </c>
      <c r="M12" s="15">
        <f t="shared" si="0"/>
        <v>45.015000000000001</v>
      </c>
      <c r="N12" s="15">
        <f t="shared" si="0"/>
        <v>59.559999999999995</v>
      </c>
      <c r="O12" s="16">
        <f t="shared" si="0"/>
        <v>363.2</v>
      </c>
      <c r="P12" s="16">
        <f t="shared" si="0"/>
        <v>389.2</v>
      </c>
      <c r="Q12" s="16">
        <f t="shared" si="0"/>
        <v>496.37</v>
      </c>
    </row>
    <row r="13" spans="1:17" x14ac:dyDescent="0.25">
      <c r="B13" s="41" t="s">
        <v>15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x14ac:dyDescent="0.25">
      <c r="A14">
        <v>43</v>
      </c>
      <c r="B14" s="8" t="s">
        <v>41</v>
      </c>
      <c r="C14" s="9" t="s">
        <v>17</v>
      </c>
      <c r="D14" s="9" t="s">
        <v>17</v>
      </c>
      <c r="E14" s="9" t="s">
        <v>18</v>
      </c>
      <c r="F14" s="10">
        <v>2.1</v>
      </c>
      <c r="G14" s="10">
        <v>2.1</v>
      </c>
      <c r="H14" s="10">
        <v>2.8</v>
      </c>
      <c r="I14" s="10">
        <v>2.5</v>
      </c>
      <c r="J14" s="10">
        <v>2.5</v>
      </c>
      <c r="K14" s="10">
        <v>3.2</v>
      </c>
      <c r="L14" s="10">
        <v>10</v>
      </c>
      <c r="M14" s="10">
        <v>10</v>
      </c>
      <c r="N14" s="10">
        <v>13.1</v>
      </c>
      <c r="O14" s="11">
        <v>69</v>
      </c>
      <c r="P14" s="11">
        <v>69</v>
      </c>
      <c r="Q14" s="11">
        <v>89</v>
      </c>
    </row>
    <row r="15" spans="1:17" x14ac:dyDescent="0.25">
      <c r="A15">
        <v>87</v>
      </c>
      <c r="B15" s="4" t="s">
        <v>42</v>
      </c>
      <c r="C15" s="9">
        <v>60</v>
      </c>
      <c r="D15" s="9">
        <v>60</v>
      </c>
      <c r="E15" s="9">
        <v>80</v>
      </c>
      <c r="F15" s="10">
        <v>8.3610000000000007</v>
      </c>
      <c r="G15" s="10">
        <v>8.3610000000000007</v>
      </c>
      <c r="H15" s="10">
        <v>11.148</v>
      </c>
      <c r="I15" s="10">
        <v>14.492999999999999</v>
      </c>
      <c r="J15" s="10">
        <v>14.492999999999999</v>
      </c>
      <c r="K15" s="10">
        <v>19.324000000000002</v>
      </c>
      <c r="L15" s="10">
        <v>8.5760000000000005</v>
      </c>
      <c r="M15" s="10">
        <v>8.5760000000000005</v>
      </c>
      <c r="N15" s="10">
        <v>11.434666666666667</v>
      </c>
      <c r="O15" s="11">
        <v>198.68</v>
      </c>
      <c r="P15" s="11">
        <v>198.68</v>
      </c>
      <c r="Q15" s="11">
        <v>264.90666666666669</v>
      </c>
    </row>
    <row r="16" spans="1:17" ht="30" x14ac:dyDescent="0.25">
      <c r="A16">
        <v>4</v>
      </c>
      <c r="B16" s="8" t="s">
        <v>43</v>
      </c>
      <c r="C16" s="9">
        <v>90</v>
      </c>
      <c r="D16" s="9">
        <v>90</v>
      </c>
      <c r="E16" s="9">
        <v>113</v>
      </c>
      <c r="F16" s="10">
        <v>10.6</v>
      </c>
      <c r="G16" s="10">
        <v>10.6</v>
      </c>
      <c r="H16" s="10">
        <v>13.2</v>
      </c>
      <c r="I16" s="10">
        <v>1.9</v>
      </c>
      <c r="J16" s="10">
        <v>1.9</v>
      </c>
      <c r="K16" s="10">
        <v>2.4</v>
      </c>
      <c r="L16" s="10">
        <v>22.7</v>
      </c>
      <c r="M16" s="10">
        <v>22.7</v>
      </c>
      <c r="N16" s="10">
        <v>28.3</v>
      </c>
      <c r="O16" s="11">
        <v>165</v>
      </c>
      <c r="P16" s="11">
        <v>165</v>
      </c>
      <c r="Q16" s="11">
        <v>206</v>
      </c>
    </row>
    <row r="17" spans="1:17" x14ac:dyDescent="0.25">
      <c r="A17">
        <v>66</v>
      </c>
      <c r="B17" s="25" t="s">
        <v>102</v>
      </c>
      <c r="C17" s="27">
        <v>34</v>
      </c>
      <c r="D17" s="27">
        <v>34</v>
      </c>
      <c r="E17" s="27">
        <v>49</v>
      </c>
      <c r="F17" s="28">
        <v>0.37</v>
      </c>
      <c r="G17" s="28">
        <v>0.37</v>
      </c>
      <c r="H17" s="28">
        <v>0.54</v>
      </c>
      <c r="I17" s="28">
        <v>7.0000000000000007E-2</v>
      </c>
      <c r="J17" s="28">
        <v>7.0000000000000007E-2</v>
      </c>
      <c r="K17" s="28">
        <v>0.1</v>
      </c>
      <c r="L17" s="28">
        <v>1.56</v>
      </c>
      <c r="M17" s="28">
        <v>1.56</v>
      </c>
      <c r="N17" s="28">
        <v>2.25</v>
      </c>
      <c r="O17" s="29">
        <v>8</v>
      </c>
      <c r="P17" s="29">
        <v>8</v>
      </c>
      <c r="Q17" s="29">
        <v>11</v>
      </c>
    </row>
    <row r="18" spans="1:17" x14ac:dyDescent="0.25">
      <c r="B18" s="25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9"/>
      <c r="P18" s="29"/>
      <c r="Q18" s="29"/>
    </row>
    <row r="19" spans="1:17" x14ac:dyDescent="0.25">
      <c r="B19" s="30" t="s">
        <v>23</v>
      </c>
      <c r="C19" s="30"/>
      <c r="D19" s="30"/>
      <c r="E19" s="30"/>
      <c r="F19" s="31">
        <f t="shared" ref="F19:Q19" si="1">SUM(F14:F18)</f>
        <v>21.431000000000001</v>
      </c>
      <c r="G19" s="31">
        <f t="shared" si="1"/>
        <v>21.431000000000001</v>
      </c>
      <c r="H19" s="31">
        <f t="shared" si="1"/>
        <v>27.687999999999999</v>
      </c>
      <c r="I19" s="31">
        <f t="shared" si="1"/>
        <v>18.962999999999997</v>
      </c>
      <c r="J19" s="31">
        <f t="shared" si="1"/>
        <v>18.962999999999997</v>
      </c>
      <c r="K19" s="31">
        <f t="shared" si="1"/>
        <v>25.024000000000001</v>
      </c>
      <c r="L19" s="31">
        <f t="shared" si="1"/>
        <v>42.835999999999999</v>
      </c>
      <c r="M19" s="31">
        <f t="shared" si="1"/>
        <v>42.835999999999999</v>
      </c>
      <c r="N19" s="31">
        <f t="shared" si="1"/>
        <v>55.084666666666664</v>
      </c>
      <c r="O19" s="32">
        <f t="shared" si="1"/>
        <v>440.68</v>
      </c>
      <c r="P19" s="32">
        <f t="shared" si="1"/>
        <v>440.68</v>
      </c>
      <c r="Q19" s="32">
        <f t="shared" si="1"/>
        <v>570.90666666666675</v>
      </c>
    </row>
    <row r="20" spans="1:17" x14ac:dyDescent="0.25">
      <c r="B20" s="52" t="s">
        <v>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</row>
    <row r="21" spans="1:17" ht="32.25" customHeight="1" x14ac:dyDescent="0.25">
      <c r="A21">
        <v>119</v>
      </c>
      <c r="B21" s="26" t="s">
        <v>100</v>
      </c>
      <c r="C21" s="27">
        <v>90</v>
      </c>
      <c r="D21" s="27">
        <v>95</v>
      </c>
      <c r="E21" s="27">
        <v>120</v>
      </c>
      <c r="F21" s="28">
        <v>14.6</v>
      </c>
      <c r="G21" s="28">
        <v>14.6</v>
      </c>
      <c r="H21" s="28">
        <v>18.3</v>
      </c>
      <c r="I21" s="28">
        <v>9</v>
      </c>
      <c r="J21" s="28">
        <v>9</v>
      </c>
      <c r="K21" s="28">
        <v>11.2</v>
      </c>
      <c r="L21" s="28">
        <v>23.4</v>
      </c>
      <c r="M21" s="28">
        <v>28.4</v>
      </c>
      <c r="N21" s="28">
        <v>35.9</v>
      </c>
      <c r="O21" s="29">
        <v>232</v>
      </c>
      <c r="P21" s="29">
        <v>251</v>
      </c>
      <c r="Q21" s="29">
        <v>315</v>
      </c>
    </row>
    <row r="22" spans="1:17" ht="15.75" customHeight="1" x14ac:dyDescent="0.25">
      <c r="A22">
        <v>141</v>
      </c>
      <c r="B22" s="4" t="s">
        <v>44</v>
      </c>
      <c r="C22" s="9">
        <v>35</v>
      </c>
      <c r="D22" s="9">
        <v>35</v>
      </c>
      <c r="E22" s="9">
        <v>48</v>
      </c>
      <c r="F22" s="10">
        <v>0.98</v>
      </c>
      <c r="G22" s="10">
        <v>0.98</v>
      </c>
      <c r="H22" s="10">
        <v>1.55</v>
      </c>
      <c r="I22" s="10">
        <v>2.44</v>
      </c>
      <c r="J22" s="10">
        <v>2.44</v>
      </c>
      <c r="K22" s="10">
        <v>3.97</v>
      </c>
      <c r="L22" s="10">
        <v>4.67</v>
      </c>
      <c r="M22" s="19">
        <v>4</v>
      </c>
      <c r="N22" s="10">
        <v>4.67</v>
      </c>
      <c r="O22" s="10">
        <v>45</v>
      </c>
      <c r="P22" s="11">
        <v>44.62</v>
      </c>
      <c r="Q22" s="11">
        <v>68.989999999999995</v>
      </c>
    </row>
    <row r="23" spans="1:17" ht="15.75" customHeight="1" x14ac:dyDescent="0.25">
      <c r="A23" t="s">
        <v>115</v>
      </c>
      <c r="B23" s="4" t="s">
        <v>114</v>
      </c>
      <c r="C23" s="9">
        <v>65</v>
      </c>
      <c r="D23" s="9">
        <v>65</v>
      </c>
      <c r="E23" s="9">
        <v>85</v>
      </c>
      <c r="F23" s="10">
        <v>1</v>
      </c>
      <c r="G23" s="10">
        <v>1</v>
      </c>
      <c r="H23" s="10">
        <v>1.3</v>
      </c>
      <c r="I23" s="10">
        <v>0.1</v>
      </c>
      <c r="J23" s="10">
        <v>0.1</v>
      </c>
      <c r="K23" s="10">
        <v>0.1</v>
      </c>
      <c r="L23" s="10">
        <v>14.2</v>
      </c>
      <c r="M23" s="10">
        <v>14.2</v>
      </c>
      <c r="N23" s="10">
        <v>18.5</v>
      </c>
      <c r="O23" s="11">
        <v>58</v>
      </c>
      <c r="P23" s="11">
        <v>58</v>
      </c>
      <c r="Q23" s="11">
        <v>76</v>
      </c>
    </row>
    <row r="24" spans="1:17" ht="15.75" customHeight="1" x14ac:dyDescent="0.25">
      <c r="A24">
        <v>134</v>
      </c>
      <c r="B24" s="4" t="s">
        <v>21</v>
      </c>
      <c r="C24" s="12">
        <v>100</v>
      </c>
      <c r="D24" s="12">
        <v>100</v>
      </c>
      <c r="E24" s="12">
        <v>150</v>
      </c>
      <c r="F24" s="10">
        <v>0.23</v>
      </c>
      <c r="G24" s="10">
        <v>0.23</v>
      </c>
      <c r="H24" s="10">
        <v>0.23</v>
      </c>
      <c r="I24" s="10">
        <v>0</v>
      </c>
      <c r="J24" s="10">
        <v>0</v>
      </c>
      <c r="K24" s="10">
        <v>0</v>
      </c>
      <c r="L24" s="10">
        <v>5.51</v>
      </c>
      <c r="M24" s="10">
        <v>10.5</v>
      </c>
      <c r="N24" s="10">
        <v>15.74</v>
      </c>
      <c r="O24" s="11">
        <v>20.100000000000001</v>
      </c>
      <c r="P24" s="11">
        <v>39.049999999999997</v>
      </c>
      <c r="Q24" s="11">
        <v>58.57</v>
      </c>
    </row>
    <row r="25" spans="1:17" ht="15.75" customHeight="1" x14ac:dyDescent="0.25">
      <c r="B25" s="4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"/>
      <c r="Q25" s="11"/>
    </row>
    <row r="26" spans="1:17" ht="15.75" customHeight="1" x14ac:dyDescent="0.25">
      <c r="B26" s="17" t="s">
        <v>32</v>
      </c>
      <c r="C26" s="9"/>
      <c r="D26" s="9"/>
      <c r="E26" s="9"/>
      <c r="F26" s="15">
        <f t="shared" ref="F26:Q26" si="2">SUM(F21:F25)</f>
        <v>16.809999999999999</v>
      </c>
      <c r="G26" s="15">
        <f t="shared" si="2"/>
        <v>16.809999999999999</v>
      </c>
      <c r="H26" s="15">
        <f t="shared" si="2"/>
        <v>21.380000000000003</v>
      </c>
      <c r="I26" s="15">
        <f t="shared" si="2"/>
        <v>11.54</v>
      </c>
      <c r="J26" s="15">
        <f t="shared" si="2"/>
        <v>11.54</v>
      </c>
      <c r="K26" s="15">
        <f t="shared" si="2"/>
        <v>15.27</v>
      </c>
      <c r="L26" s="15">
        <f t="shared" si="2"/>
        <v>47.779999999999994</v>
      </c>
      <c r="M26" s="15">
        <f t="shared" si="2"/>
        <v>57.099999999999994</v>
      </c>
      <c r="N26" s="15">
        <f t="shared" si="2"/>
        <v>74.81</v>
      </c>
      <c r="O26" s="16">
        <f t="shared" si="2"/>
        <v>355.1</v>
      </c>
      <c r="P26" s="16">
        <f t="shared" si="2"/>
        <v>392.67</v>
      </c>
      <c r="Q26" s="16">
        <f t="shared" si="2"/>
        <v>518.56000000000006</v>
      </c>
    </row>
    <row r="27" spans="1:17" ht="15.75" customHeight="1" x14ac:dyDescent="0.25"/>
    <row r="28" spans="1:17" ht="15.75" customHeight="1" x14ac:dyDescent="0.25">
      <c r="P28" s="18">
        <f>+P12+P19+P26</f>
        <v>1222.55</v>
      </c>
      <c r="Q28" s="18">
        <f>Q12+Q19+Q26</f>
        <v>1585.8366666666666</v>
      </c>
    </row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B20:Q20"/>
    <mergeCell ref="O3:Q3"/>
    <mergeCell ref="B5:Q5"/>
    <mergeCell ref="B13:Q13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0"/>
  <sheetViews>
    <sheetView topLeftCell="A10" workbookViewId="0">
      <selection activeCell="B26" sqref="B26"/>
    </sheetView>
  </sheetViews>
  <sheetFormatPr defaultColWidth="14.42578125" defaultRowHeight="15" customHeight="1" x14ac:dyDescent="0.25"/>
  <cols>
    <col min="1" max="1" width="6.71093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0" t="s">
        <v>45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B2" s="42" t="s">
        <v>1</v>
      </c>
      <c r="C2" s="45" t="s">
        <v>2</v>
      </c>
      <c r="D2" s="46"/>
      <c r="E2" s="47"/>
      <c r="F2" s="51" t="s">
        <v>3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x14ac:dyDescent="0.25">
      <c r="B3" s="43"/>
      <c r="C3" s="48"/>
      <c r="D3" s="49"/>
      <c r="E3" s="50"/>
      <c r="F3" s="41" t="s">
        <v>4</v>
      </c>
      <c r="G3" s="38"/>
      <c r="H3" s="39"/>
      <c r="I3" s="41" t="s">
        <v>5</v>
      </c>
      <c r="J3" s="38"/>
      <c r="K3" s="39"/>
      <c r="L3" s="41" t="s">
        <v>6</v>
      </c>
      <c r="M3" s="38"/>
      <c r="N3" s="39"/>
      <c r="O3" s="37" t="s">
        <v>7</v>
      </c>
      <c r="P3" s="38"/>
      <c r="Q3" s="39"/>
    </row>
    <row r="4" spans="1:17" ht="29.25" x14ac:dyDescent="0.25">
      <c r="B4" s="4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0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x14ac:dyDescent="0.25">
      <c r="A6">
        <v>115</v>
      </c>
      <c r="B6" s="4" t="s">
        <v>97</v>
      </c>
      <c r="C6" s="5" t="s">
        <v>46</v>
      </c>
      <c r="D6" s="5" t="s">
        <v>47</v>
      </c>
      <c r="E6" s="5" t="s">
        <v>48</v>
      </c>
      <c r="F6" s="6">
        <v>10.03328</v>
      </c>
      <c r="G6" s="6">
        <v>10.03328</v>
      </c>
      <c r="H6" s="6">
        <v>13.377706666666667</v>
      </c>
      <c r="I6" s="6">
        <v>4.9955999999999996</v>
      </c>
      <c r="J6" s="6">
        <v>4.9955999999999996</v>
      </c>
      <c r="K6" s="6">
        <v>6.6608000000000001</v>
      </c>
      <c r="L6" s="6">
        <v>11.35548</v>
      </c>
      <c r="M6" s="6">
        <v>16.345479999999998</v>
      </c>
      <c r="N6" s="6">
        <v>21.793973333333334</v>
      </c>
      <c r="O6" s="7">
        <v>133.59479999999999</v>
      </c>
      <c r="P6" s="7">
        <v>152.54480000000001</v>
      </c>
      <c r="Q6" s="7">
        <v>203.39306666666667</v>
      </c>
    </row>
    <row r="7" spans="1:17" ht="30" x14ac:dyDescent="0.25">
      <c r="A7">
        <v>68</v>
      </c>
      <c r="B7" s="8" t="s">
        <v>49</v>
      </c>
      <c r="C7" s="9">
        <v>50</v>
      </c>
      <c r="D7" s="9">
        <v>50</v>
      </c>
      <c r="E7" s="9">
        <v>70</v>
      </c>
      <c r="F7" s="10">
        <v>1.52</v>
      </c>
      <c r="G7" s="10">
        <v>1.52</v>
      </c>
      <c r="H7" s="10">
        <v>2.08</v>
      </c>
      <c r="I7" s="10">
        <v>1.82</v>
      </c>
      <c r="J7" s="10">
        <v>1.82</v>
      </c>
      <c r="K7" s="10">
        <v>2.58</v>
      </c>
      <c r="L7" s="10">
        <v>3.2</v>
      </c>
      <c r="M7" s="10">
        <v>3.2</v>
      </c>
      <c r="N7" s="10">
        <v>4.5999999999999996</v>
      </c>
      <c r="O7" s="11">
        <v>34</v>
      </c>
      <c r="P7" s="11">
        <v>34</v>
      </c>
      <c r="Q7" s="11">
        <v>48</v>
      </c>
    </row>
    <row r="8" spans="1:17" x14ac:dyDescent="0.25">
      <c r="A8">
        <v>14</v>
      </c>
      <c r="B8" s="4" t="s">
        <v>50</v>
      </c>
      <c r="C8" s="12">
        <v>82</v>
      </c>
      <c r="D8" s="12">
        <v>82</v>
      </c>
      <c r="E8" s="12">
        <v>103</v>
      </c>
      <c r="F8" s="10">
        <v>2.2000000000000002</v>
      </c>
      <c r="G8" s="10">
        <v>2.2000000000000002</v>
      </c>
      <c r="H8" s="10">
        <v>2.8</v>
      </c>
      <c r="I8" s="10">
        <v>2.7</v>
      </c>
      <c r="J8" s="10">
        <v>2.7</v>
      </c>
      <c r="K8" s="10">
        <v>3.3</v>
      </c>
      <c r="L8" s="10">
        <v>10.5</v>
      </c>
      <c r="M8" s="10">
        <v>10.5</v>
      </c>
      <c r="N8" s="10">
        <v>13.2</v>
      </c>
      <c r="O8" s="11">
        <v>74</v>
      </c>
      <c r="P8" s="11">
        <v>74</v>
      </c>
      <c r="Q8" s="11">
        <v>92</v>
      </c>
    </row>
    <row r="9" spans="1:17" x14ac:dyDescent="0.25">
      <c r="A9">
        <v>127</v>
      </c>
      <c r="B9" s="8" t="s">
        <v>51</v>
      </c>
      <c r="C9" s="9">
        <v>100</v>
      </c>
      <c r="D9" s="9">
        <v>100</v>
      </c>
      <c r="E9" s="9">
        <v>125</v>
      </c>
      <c r="F9" s="10">
        <v>2.7</v>
      </c>
      <c r="G9" s="10">
        <v>2.7</v>
      </c>
      <c r="H9" s="10">
        <v>3.37</v>
      </c>
      <c r="I9" s="10">
        <v>2.5</v>
      </c>
      <c r="J9" s="10">
        <v>2.5</v>
      </c>
      <c r="K9" s="10">
        <v>3.12</v>
      </c>
      <c r="L9" s="10">
        <v>14.1</v>
      </c>
      <c r="M9" s="10">
        <v>14.1</v>
      </c>
      <c r="N9" s="10">
        <v>17.62</v>
      </c>
      <c r="O9" s="11">
        <v>88</v>
      </c>
      <c r="P9" s="11">
        <v>88</v>
      </c>
      <c r="Q9" s="11">
        <v>110</v>
      </c>
    </row>
    <row r="10" spans="1:17" x14ac:dyDescent="0.25">
      <c r="A10">
        <v>144</v>
      </c>
      <c r="B10" s="8" t="s">
        <v>113</v>
      </c>
      <c r="C10" s="9" t="s">
        <v>110</v>
      </c>
      <c r="D10" s="9" t="s">
        <v>110</v>
      </c>
      <c r="E10" s="9" t="s">
        <v>111</v>
      </c>
      <c r="F10" s="10">
        <v>4.8</v>
      </c>
      <c r="G10" s="10">
        <v>4.8</v>
      </c>
      <c r="H10" s="10">
        <v>6.7</v>
      </c>
      <c r="I10" s="10">
        <v>14.7</v>
      </c>
      <c r="J10" s="10">
        <v>14.7</v>
      </c>
      <c r="K10" s="10">
        <v>19.600000000000001</v>
      </c>
      <c r="L10" s="10">
        <v>9.94</v>
      </c>
      <c r="M10" s="10">
        <v>9.94</v>
      </c>
      <c r="N10" s="10">
        <v>9.9600000000000009</v>
      </c>
      <c r="O10" s="11">
        <v>113</v>
      </c>
      <c r="P10" s="11">
        <v>113</v>
      </c>
      <c r="Q10" s="11">
        <v>156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14</v>
      </c>
      <c r="C12" s="13"/>
      <c r="D12" s="13"/>
      <c r="E12" s="14"/>
      <c r="F12" s="15">
        <f t="shared" ref="F12:Q12" si="0">SUM(F6:F11)</f>
        <v>21.25328</v>
      </c>
      <c r="G12" s="15">
        <f t="shared" si="0"/>
        <v>21.25328</v>
      </c>
      <c r="H12" s="15">
        <f t="shared" si="0"/>
        <v>28.327706666666668</v>
      </c>
      <c r="I12" s="15">
        <f t="shared" si="0"/>
        <v>26.715599999999998</v>
      </c>
      <c r="J12" s="15">
        <f t="shared" si="0"/>
        <v>26.715599999999998</v>
      </c>
      <c r="K12" s="15">
        <f t="shared" si="0"/>
        <v>35.260800000000003</v>
      </c>
      <c r="L12" s="15">
        <f t="shared" si="0"/>
        <v>49.095479999999995</v>
      </c>
      <c r="M12" s="15">
        <f t="shared" si="0"/>
        <v>54.085479999999997</v>
      </c>
      <c r="N12" s="15">
        <f t="shared" si="0"/>
        <v>67.17397333333335</v>
      </c>
      <c r="O12" s="16">
        <f t="shared" si="0"/>
        <v>442.59479999999996</v>
      </c>
      <c r="P12" s="16">
        <f t="shared" si="0"/>
        <v>461.54480000000001</v>
      </c>
      <c r="Q12" s="16">
        <f t="shared" si="0"/>
        <v>609.39306666666664</v>
      </c>
    </row>
    <row r="13" spans="1:17" x14ac:dyDescent="0.25">
      <c r="B13" s="41" t="s">
        <v>15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x14ac:dyDescent="0.25">
      <c r="A14">
        <v>49</v>
      </c>
      <c r="B14" s="8" t="s">
        <v>52</v>
      </c>
      <c r="C14" s="11">
        <v>150</v>
      </c>
      <c r="D14" s="11">
        <v>150</v>
      </c>
      <c r="E14" s="11">
        <v>200</v>
      </c>
      <c r="F14" s="10">
        <v>6.3220000000000001</v>
      </c>
      <c r="G14" s="10">
        <v>6.3220000000000001</v>
      </c>
      <c r="H14" s="10">
        <v>7.559333333333333</v>
      </c>
      <c r="I14" s="10">
        <v>2.2930000000000001</v>
      </c>
      <c r="J14" s="10">
        <v>2.2930000000000001</v>
      </c>
      <c r="K14" s="10">
        <v>2.9073333333333338</v>
      </c>
      <c r="L14" s="10">
        <v>25.755500000000001</v>
      </c>
      <c r="M14" s="10">
        <v>25.755500000000001</v>
      </c>
      <c r="N14" s="10">
        <v>30.340666666666667</v>
      </c>
      <c r="O14" s="11">
        <v>148.09</v>
      </c>
      <c r="P14" s="11">
        <v>148.09</v>
      </c>
      <c r="Q14" s="11">
        <v>176.55333333333334</v>
      </c>
    </row>
    <row r="15" spans="1:17" x14ac:dyDescent="0.25">
      <c r="A15">
        <v>96</v>
      </c>
      <c r="B15" s="4" t="s">
        <v>57</v>
      </c>
      <c r="C15" s="9">
        <v>120</v>
      </c>
      <c r="D15" s="9">
        <v>120</v>
      </c>
      <c r="E15" s="9">
        <v>155</v>
      </c>
      <c r="F15" s="10">
        <v>11.78</v>
      </c>
      <c r="G15" s="10">
        <v>11.78</v>
      </c>
      <c r="H15" s="10">
        <v>15.41</v>
      </c>
      <c r="I15" s="10">
        <v>5.76</v>
      </c>
      <c r="J15" s="10">
        <v>5.76</v>
      </c>
      <c r="K15" s="10">
        <v>7.13</v>
      </c>
      <c r="L15" s="10">
        <v>18.829999999999998</v>
      </c>
      <c r="M15" s="10">
        <v>18.829999999999998</v>
      </c>
      <c r="N15" s="10">
        <v>23.43</v>
      </c>
      <c r="O15" s="11">
        <v>173.62</v>
      </c>
      <c r="P15" s="11">
        <v>173.62</v>
      </c>
      <c r="Q15" s="11">
        <v>217.38</v>
      </c>
    </row>
    <row r="16" spans="1:17" x14ac:dyDescent="0.25">
      <c r="A16">
        <v>75</v>
      </c>
      <c r="B16" s="4" t="s">
        <v>55</v>
      </c>
      <c r="C16" s="9">
        <v>60</v>
      </c>
      <c r="D16" s="9">
        <v>60</v>
      </c>
      <c r="E16" s="9">
        <v>80</v>
      </c>
      <c r="F16" s="10">
        <v>0.96</v>
      </c>
      <c r="G16" s="10">
        <v>0.96</v>
      </c>
      <c r="H16" s="10">
        <v>1.28</v>
      </c>
      <c r="I16" s="10">
        <v>1.82</v>
      </c>
      <c r="J16" s="10">
        <v>1.82</v>
      </c>
      <c r="K16" s="10">
        <v>2.2599999999999998</v>
      </c>
      <c r="L16" s="10">
        <v>5.7</v>
      </c>
      <c r="M16" s="10">
        <v>5.7</v>
      </c>
      <c r="N16" s="10">
        <v>7.6</v>
      </c>
      <c r="O16" s="11">
        <v>42</v>
      </c>
      <c r="P16" s="11">
        <v>42</v>
      </c>
      <c r="Q16" s="11">
        <v>55</v>
      </c>
    </row>
    <row r="17" spans="1:17" x14ac:dyDescent="0.25">
      <c r="A17">
        <v>134</v>
      </c>
      <c r="B17" s="4" t="s">
        <v>21</v>
      </c>
      <c r="C17" s="9">
        <v>100</v>
      </c>
      <c r="D17" s="9">
        <v>100</v>
      </c>
      <c r="E17" s="9">
        <v>150</v>
      </c>
      <c r="F17" s="10">
        <v>0.23</v>
      </c>
      <c r="G17" s="10">
        <v>0.23</v>
      </c>
      <c r="H17" s="10">
        <v>0.23</v>
      </c>
      <c r="I17" s="10">
        <v>0</v>
      </c>
      <c r="J17" s="10">
        <v>0</v>
      </c>
      <c r="K17" s="10">
        <v>0</v>
      </c>
      <c r="L17" s="10">
        <v>5.51</v>
      </c>
      <c r="M17" s="10">
        <v>10.5</v>
      </c>
      <c r="N17" s="10">
        <v>15.74</v>
      </c>
      <c r="O17" s="11">
        <v>20.100000000000001</v>
      </c>
      <c r="P17" s="11">
        <v>39.049999999999997</v>
      </c>
      <c r="Q17" s="11">
        <v>58.57</v>
      </c>
    </row>
    <row r="18" spans="1:17" x14ac:dyDescent="0.25">
      <c r="B18" s="4" t="s">
        <v>56</v>
      </c>
      <c r="C18" s="9">
        <v>30</v>
      </c>
      <c r="D18" s="9">
        <v>30</v>
      </c>
      <c r="E18" s="9">
        <v>30</v>
      </c>
      <c r="F18" s="10">
        <v>2.1</v>
      </c>
      <c r="G18" s="10">
        <v>2.1</v>
      </c>
      <c r="H18" s="10">
        <v>2.1</v>
      </c>
      <c r="I18" s="10">
        <v>2.4</v>
      </c>
      <c r="J18" s="10">
        <v>2.4</v>
      </c>
      <c r="K18" s="10">
        <v>2.4</v>
      </c>
      <c r="L18" s="10">
        <v>9.9</v>
      </c>
      <c r="M18" s="10">
        <v>9.9</v>
      </c>
      <c r="N18" s="10">
        <v>9.9</v>
      </c>
      <c r="O18" s="11">
        <v>71</v>
      </c>
      <c r="P18" s="11">
        <v>71</v>
      </c>
      <c r="Q18" s="11">
        <v>71</v>
      </c>
    </row>
    <row r="19" spans="1:17" x14ac:dyDescent="0.25">
      <c r="B19" s="4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"/>
      <c r="Q19" s="11"/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21.392000000000003</v>
      </c>
      <c r="G20" s="15">
        <f t="shared" si="1"/>
        <v>21.392000000000003</v>
      </c>
      <c r="H20" s="15">
        <f t="shared" si="1"/>
        <v>26.579333333333334</v>
      </c>
      <c r="I20" s="15">
        <f t="shared" si="1"/>
        <v>12.273000000000001</v>
      </c>
      <c r="J20" s="15">
        <f t="shared" si="1"/>
        <v>12.273000000000001</v>
      </c>
      <c r="K20" s="15">
        <f t="shared" si="1"/>
        <v>14.697333333333333</v>
      </c>
      <c r="L20" s="15">
        <f t="shared" si="1"/>
        <v>65.695499999999996</v>
      </c>
      <c r="M20" s="15">
        <f t="shared" si="1"/>
        <v>70.685500000000005</v>
      </c>
      <c r="N20" s="15">
        <f t="shared" si="1"/>
        <v>87.01066666666668</v>
      </c>
      <c r="O20" s="16">
        <f t="shared" si="1"/>
        <v>454.81000000000006</v>
      </c>
      <c r="P20" s="16">
        <f t="shared" si="1"/>
        <v>473.76000000000005</v>
      </c>
      <c r="Q20" s="16">
        <f t="shared" si="1"/>
        <v>578.50333333333333</v>
      </c>
    </row>
    <row r="21" spans="1:17" ht="15.75" customHeight="1" x14ac:dyDescent="0.25">
      <c r="B21" s="41" t="s">
        <v>24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5.75" customHeight="1" x14ac:dyDescent="0.25">
      <c r="A22">
        <v>98</v>
      </c>
      <c r="B22" s="4" t="s">
        <v>53</v>
      </c>
      <c r="C22" s="9">
        <v>58</v>
      </c>
      <c r="D22" s="9">
        <v>58</v>
      </c>
      <c r="E22" s="9">
        <v>77</v>
      </c>
      <c r="F22" s="10">
        <v>10.32</v>
      </c>
      <c r="G22" s="10">
        <v>10.32</v>
      </c>
      <c r="H22" s="10">
        <v>13.89</v>
      </c>
      <c r="I22" s="10">
        <v>4.04</v>
      </c>
      <c r="J22" s="10">
        <v>4.04</v>
      </c>
      <c r="K22" s="10">
        <v>5.33</v>
      </c>
      <c r="L22" s="10">
        <v>8.2799999999999994</v>
      </c>
      <c r="M22" s="10">
        <v>8.2799999999999994</v>
      </c>
      <c r="N22" s="10">
        <v>11.37</v>
      </c>
      <c r="O22" s="11">
        <v>112</v>
      </c>
      <c r="P22" s="11">
        <v>112</v>
      </c>
      <c r="Q22" s="11">
        <v>149</v>
      </c>
    </row>
    <row r="23" spans="1:17" ht="15.75" customHeight="1" x14ac:dyDescent="0.25">
      <c r="A23">
        <v>29</v>
      </c>
      <c r="B23" s="8" t="s">
        <v>54</v>
      </c>
      <c r="C23" s="9">
        <v>82</v>
      </c>
      <c r="D23" s="9">
        <v>82</v>
      </c>
      <c r="E23" s="9">
        <v>103</v>
      </c>
      <c r="F23" s="10">
        <v>1.8</v>
      </c>
      <c r="G23" s="10">
        <v>1.8</v>
      </c>
      <c r="H23" s="10">
        <v>2.2000000000000002</v>
      </c>
      <c r="I23" s="10">
        <v>1.7</v>
      </c>
      <c r="J23" s="10">
        <v>1.7</v>
      </c>
      <c r="K23" s="10">
        <v>2.1</v>
      </c>
      <c r="L23" s="10">
        <v>11.9</v>
      </c>
      <c r="M23" s="10">
        <v>11.9</v>
      </c>
      <c r="N23" s="10">
        <v>14.6</v>
      </c>
      <c r="O23" s="11">
        <v>70</v>
      </c>
      <c r="P23" s="11">
        <v>70</v>
      </c>
      <c r="Q23" s="11">
        <v>86</v>
      </c>
    </row>
    <row r="24" spans="1:17" ht="15.75" customHeight="1" x14ac:dyDescent="0.25">
      <c r="A24">
        <v>8</v>
      </c>
      <c r="B24" s="4" t="s">
        <v>58</v>
      </c>
      <c r="C24" s="9">
        <v>50</v>
      </c>
      <c r="D24" s="9">
        <v>50</v>
      </c>
      <c r="E24" s="9">
        <v>67</v>
      </c>
      <c r="F24" s="10">
        <v>1.2158</v>
      </c>
      <c r="G24" s="10">
        <v>1.2158</v>
      </c>
      <c r="H24" s="10">
        <v>1.6210666666666669</v>
      </c>
      <c r="I24" s="10">
        <v>1.8131499999999998</v>
      </c>
      <c r="J24" s="10">
        <v>1.8131499999999998</v>
      </c>
      <c r="K24" s="10">
        <v>2.4175333333333335</v>
      </c>
      <c r="L24" s="10">
        <v>4.3018000000000001</v>
      </c>
      <c r="M24" s="10">
        <v>4.3018000000000001</v>
      </c>
      <c r="N24" s="10">
        <v>5.7357333333333322</v>
      </c>
      <c r="O24" s="11">
        <v>36.050499999999992</v>
      </c>
      <c r="P24" s="11">
        <v>36.050499999999992</v>
      </c>
      <c r="Q24" s="11">
        <v>48.067333333333337</v>
      </c>
    </row>
    <row r="25" spans="1:17" ht="15.75" customHeight="1" x14ac:dyDescent="0.25">
      <c r="B25" s="4" t="s">
        <v>98</v>
      </c>
      <c r="C25" s="9" t="s">
        <v>40</v>
      </c>
      <c r="D25" s="9" t="s">
        <v>40</v>
      </c>
      <c r="E25" s="9" t="s">
        <v>40</v>
      </c>
      <c r="F25" s="10">
        <v>3.6</v>
      </c>
      <c r="G25" s="10">
        <v>3.6</v>
      </c>
      <c r="H25" s="10">
        <v>3.6</v>
      </c>
      <c r="I25" s="10">
        <v>3.85</v>
      </c>
      <c r="J25" s="10">
        <v>3.85</v>
      </c>
      <c r="K25" s="10">
        <v>3.85</v>
      </c>
      <c r="L25" s="10">
        <v>9.9</v>
      </c>
      <c r="M25" s="10">
        <v>9.9</v>
      </c>
      <c r="N25" s="10">
        <v>9.9</v>
      </c>
      <c r="O25" s="11">
        <v>89</v>
      </c>
      <c r="P25" s="11">
        <v>89</v>
      </c>
      <c r="Q25" s="11">
        <v>89</v>
      </c>
    </row>
    <row r="26" spans="1:17" ht="15.75" customHeight="1" x14ac:dyDescent="0.25">
      <c r="A26" t="s">
        <v>115</v>
      </c>
      <c r="B26" s="4" t="s">
        <v>114</v>
      </c>
      <c r="C26" s="12">
        <v>65</v>
      </c>
      <c r="D26" s="12">
        <v>65</v>
      </c>
      <c r="E26" s="12">
        <v>85</v>
      </c>
      <c r="F26" s="10">
        <v>1</v>
      </c>
      <c r="G26" s="10">
        <v>1</v>
      </c>
      <c r="H26" s="10">
        <v>1.3</v>
      </c>
      <c r="I26" s="10">
        <v>0.1</v>
      </c>
      <c r="J26" s="10">
        <v>0.1</v>
      </c>
      <c r="K26" s="10">
        <v>0.1</v>
      </c>
      <c r="L26" s="10">
        <v>14.2</v>
      </c>
      <c r="M26" s="10">
        <v>14.2</v>
      </c>
      <c r="N26" s="10">
        <v>18.5</v>
      </c>
      <c r="O26" s="11">
        <v>58</v>
      </c>
      <c r="P26" s="11">
        <v>58</v>
      </c>
      <c r="Q26" s="11">
        <v>76</v>
      </c>
    </row>
    <row r="27" spans="1:17" ht="15.75" customHeight="1" x14ac:dyDescent="0.25">
      <c r="A27">
        <v>132</v>
      </c>
      <c r="B27" s="4" t="s">
        <v>13</v>
      </c>
      <c r="C27" s="12">
        <v>140</v>
      </c>
      <c r="D27" s="12">
        <v>140</v>
      </c>
      <c r="E27" s="12">
        <v>170</v>
      </c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32</v>
      </c>
      <c r="C28" s="9"/>
      <c r="D28" s="9"/>
      <c r="E28" s="9"/>
      <c r="F28" s="15">
        <f t="shared" ref="F28:Q28" si="2">SUM(F22:F27)</f>
        <v>17.9358</v>
      </c>
      <c r="G28" s="15">
        <f t="shared" si="2"/>
        <v>17.9358</v>
      </c>
      <c r="H28" s="15">
        <f t="shared" si="2"/>
        <v>22.61106666666667</v>
      </c>
      <c r="I28" s="15">
        <f t="shared" si="2"/>
        <v>11.50315</v>
      </c>
      <c r="J28" s="15">
        <f t="shared" si="2"/>
        <v>11.50315</v>
      </c>
      <c r="K28" s="15">
        <f t="shared" si="2"/>
        <v>13.797533333333332</v>
      </c>
      <c r="L28" s="15">
        <f t="shared" si="2"/>
        <v>48.581800000000001</v>
      </c>
      <c r="M28" s="15">
        <f t="shared" si="2"/>
        <v>48.581800000000001</v>
      </c>
      <c r="N28" s="15">
        <f t="shared" si="2"/>
        <v>60.105733333333333</v>
      </c>
      <c r="O28" s="16">
        <f t="shared" si="2"/>
        <v>365.0505</v>
      </c>
      <c r="P28" s="16">
        <f t="shared" si="2"/>
        <v>365.0505</v>
      </c>
      <c r="Q28" s="16">
        <f t="shared" si="2"/>
        <v>448.06733333333335</v>
      </c>
    </row>
    <row r="29" spans="1:17" ht="15.75" customHeight="1" x14ac:dyDescent="0.25"/>
    <row r="30" spans="1:17" ht="15.75" customHeight="1" x14ac:dyDescent="0.25">
      <c r="P30" s="18">
        <f>+P12+P20+P28</f>
        <v>1300.3553000000002</v>
      </c>
      <c r="Q30" s="18">
        <f>Q12+Q20+Q28</f>
        <v>1635.9637333333335</v>
      </c>
    </row>
    <row r="31" spans="1:17" ht="15.75" customHeight="1" x14ac:dyDescent="0.25"/>
    <row r="32" spans="1:17" ht="15.75" customHeight="1" x14ac:dyDescent="0.25">
      <c r="B32" s="21"/>
      <c r="C32" s="22"/>
      <c r="D32" s="22"/>
      <c r="E32" s="22"/>
      <c r="F32" s="23"/>
      <c r="G32" s="23"/>
      <c r="H32" s="23"/>
      <c r="I32" s="23"/>
      <c r="J32" s="23"/>
      <c r="K32" s="23"/>
      <c r="L32" s="23"/>
      <c r="M32" s="23"/>
      <c r="N32" s="23"/>
      <c r="O32" s="24"/>
      <c r="P32" s="24"/>
      <c r="Q32" s="2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00"/>
  <sheetViews>
    <sheetView topLeftCell="A10" workbookViewId="0">
      <selection activeCell="A25" sqref="A25"/>
    </sheetView>
  </sheetViews>
  <sheetFormatPr defaultColWidth="14.42578125" defaultRowHeight="15" customHeight="1" x14ac:dyDescent="0.25"/>
  <cols>
    <col min="1" max="1" width="6.5703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0" t="s">
        <v>59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B2" s="42" t="s">
        <v>1</v>
      </c>
      <c r="C2" s="45" t="s">
        <v>2</v>
      </c>
      <c r="D2" s="46"/>
      <c r="E2" s="47"/>
      <c r="F2" s="51" t="s">
        <v>3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x14ac:dyDescent="0.25">
      <c r="B3" s="43"/>
      <c r="C3" s="48"/>
      <c r="D3" s="49"/>
      <c r="E3" s="50"/>
      <c r="F3" s="41" t="s">
        <v>4</v>
      </c>
      <c r="G3" s="38"/>
      <c r="H3" s="39"/>
      <c r="I3" s="41" t="s">
        <v>5</v>
      </c>
      <c r="J3" s="38"/>
      <c r="K3" s="39"/>
      <c r="L3" s="41" t="s">
        <v>6</v>
      </c>
      <c r="M3" s="38"/>
      <c r="N3" s="39"/>
      <c r="O3" s="37" t="s">
        <v>7</v>
      </c>
      <c r="P3" s="38"/>
      <c r="Q3" s="39"/>
    </row>
    <row r="4" spans="1:17" ht="29.25" x14ac:dyDescent="0.25">
      <c r="B4" s="4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0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x14ac:dyDescent="0.25">
      <c r="A6">
        <v>137</v>
      </c>
      <c r="B6" s="4" t="s">
        <v>60</v>
      </c>
      <c r="C6" s="5">
        <v>60</v>
      </c>
      <c r="D6" s="5">
        <v>60</v>
      </c>
      <c r="E6" s="5">
        <v>80</v>
      </c>
      <c r="F6" s="6">
        <v>0.2</v>
      </c>
      <c r="G6" s="6">
        <v>0.2</v>
      </c>
      <c r="H6" s="6">
        <v>0.3</v>
      </c>
      <c r="I6" s="6">
        <v>0.2</v>
      </c>
      <c r="J6" s="6">
        <v>0.2</v>
      </c>
      <c r="K6" s="6">
        <v>0.3</v>
      </c>
      <c r="L6" s="6">
        <v>6.2</v>
      </c>
      <c r="M6" s="6">
        <v>6.2</v>
      </c>
      <c r="N6" s="6">
        <v>8.3000000000000007</v>
      </c>
      <c r="O6" s="7">
        <v>27</v>
      </c>
      <c r="P6" s="7">
        <v>27</v>
      </c>
      <c r="Q6" s="7">
        <v>36</v>
      </c>
    </row>
    <row r="7" spans="1:17" x14ac:dyDescent="0.25">
      <c r="A7">
        <v>34</v>
      </c>
      <c r="B7" s="8" t="s">
        <v>61</v>
      </c>
      <c r="C7" s="9" t="s">
        <v>62</v>
      </c>
      <c r="D7" s="9" t="s">
        <v>62</v>
      </c>
      <c r="E7" s="9" t="s">
        <v>63</v>
      </c>
      <c r="F7" s="10">
        <v>4.9429999999999996</v>
      </c>
      <c r="G7" s="10">
        <v>4.9429999999999996</v>
      </c>
      <c r="H7" s="10">
        <v>6.17875</v>
      </c>
      <c r="I7" s="10">
        <v>3.8209999999999997</v>
      </c>
      <c r="J7" s="10">
        <v>3.8209999999999997</v>
      </c>
      <c r="K7" s="10">
        <v>4.7762499999999992</v>
      </c>
      <c r="L7" s="10">
        <v>21.663999999999998</v>
      </c>
      <c r="M7" s="10">
        <v>21.663999999999998</v>
      </c>
      <c r="N7" s="10">
        <v>27.08</v>
      </c>
      <c r="O7" s="11">
        <v>142.88999999999999</v>
      </c>
      <c r="P7" s="11">
        <v>142.88999999999999</v>
      </c>
      <c r="Q7" s="11">
        <v>178.61250000000001</v>
      </c>
    </row>
    <row r="8" spans="1:17" x14ac:dyDescent="0.25">
      <c r="A8">
        <v>108</v>
      </c>
      <c r="B8" s="4" t="s">
        <v>96</v>
      </c>
      <c r="C8" s="12" t="s">
        <v>64</v>
      </c>
      <c r="D8" s="12" t="s">
        <v>64</v>
      </c>
      <c r="E8" s="12" t="s">
        <v>64</v>
      </c>
      <c r="F8" s="10">
        <v>5.7575000000000003</v>
      </c>
      <c r="G8" s="10">
        <v>5.7575000000000003</v>
      </c>
      <c r="H8" s="10">
        <v>5.7575000000000003</v>
      </c>
      <c r="I8" s="10">
        <v>6.91</v>
      </c>
      <c r="J8" s="10">
        <v>6.91</v>
      </c>
      <c r="K8" s="10">
        <v>6.91</v>
      </c>
      <c r="L8" s="10">
        <v>2.6324999999999994</v>
      </c>
      <c r="M8" s="10">
        <v>2.6324999999999994</v>
      </c>
      <c r="N8" s="10">
        <v>2.6324999999999994</v>
      </c>
      <c r="O8" s="11">
        <v>95.805000000000007</v>
      </c>
      <c r="P8" s="11">
        <v>95.805000000000007</v>
      </c>
      <c r="Q8" s="11">
        <v>95.805000000000007</v>
      </c>
    </row>
    <row r="9" spans="1:17" x14ac:dyDescent="0.25">
      <c r="A9">
        <v>66</v>
      </c>
      <c r="B9" s="25" t="s">
        <v>102</v>
      </c>
      <c r="C9" s="27">
        <v>34</v>
      </c>
      <c r="D9" s="27">
        <v>34</v>
      </c>
      <c r="E9" s="27">
        <v>49</v>
      </c>
      <c r="F9" s="28">
        <v>0.37</v>
      </c>
      <c r="G9" s="28">
        <v>0.37</v>
      </c>
      <c r="H9" s="28">
        <v>0.54</v>
      </c>
      <c r="I9" s="28">
        <v>7.0000000000000007E-2</v>
      </c>
      <c r="J9" s="28">
        <v>7.0000000000000007E-2</v>
      </c>
      <c r="K9" s="28">
        <v>0.1</v>
      </c>
      <c r="L9" s="28">
        <v>1.56</v>
      </c>
      <c r="M9" s="28">
        <v>1.56</v>
      </c>
      <c r="N9" s="28">
        <v>2.25</v>
      </c>
      <c r="O9" s="29">
        <v>8</v>
      </c>
      <c r="P9" s="29">
        <v>8</v>
      </c>
      <c r="Q9" s="29">
        <v>11</v>
      </c>
    </row>
    <row r="10" spans="1:17" x14ac:dyDescent="0.25">
      <c r="A10">
        <v>128</v>
      </c>
      <c r="B10" s="25" t="s">
        <v>31</v>
      </c>
      <c r="C10" s="33" t="s">
        <v>107</v>
      </c>
      <c r="D10" s="33" t="s">
        <v>107</v>
      </c>
      <c r="E10" s="33">
        <v>160</v>
      </c>
      <c r="F10" s="28">
        <v>4.0999999999999996</v>
      </c>
      <c r="G10" s="28">
        <v>4.0999999999999996</v>
      </c>
      <c r="H10" s="28">
        <v>5.4</v>
      </c>
      <c r="I10" s="28">
        <v>3.4</v>
      </c>
      <c r="J10" s="28">
        <v>3.4</v>
      </c>
      <c r="K10" s="28">
        <v>4.5999999999999996</v>
      </c>
      <c r="L10" s="28">
        <v>6.5</v>
      </c>
      <c r="M10" s="28">
        <v>6.5</v>
      </c>
      <c r="N10" s="28">
        <v>8.6999999999999993</v>
      </c>
      <c r="O10" s="29">
        <v>72</v>
      </c>
      <c r="P10" s="29">
        <v>72</v>
      </c>
      <c r="Q10" s="29">
        <v>96</v>
      </c>
    </row>
    <row r="11" spans="1:17" x14ac:dyDescent="0.25">
      <c r="B11" s="25"/>
      <c r="C11" s="33"/>
      <c r="D11" s="33"/>
      <c r="E11" s="33"/>
      <c r="F11" s="28"/>
      <c r="G11" s="28"/>
      <c r="H11" s="28"/>
      <c r="I11" s="28"/>
      <c r="J11" s="28"/>
      <c r="K11" s="28"/>
      <c r="L11" s="28"/>
      <c r="M11" s="28"/>
      <c r="N11" s="28"/>
      <c r="O11" s="29"/>
      <c r="P11" s="29"/>
      <c r="Q11" s="29"/>
    </row>
    <row r="12" spans="1:17" x14ac:dyDescent="0.25">
      <c r="B12" s="30" t="s">
        <v>14</v>
      </c>
      <c r="C12" s="34"/>
      <c r="D12" s="30"/>
      <c r="E12" s="35"/>
      <c r="F12" s="31">
        <f t="shared" ref="F12:Q12" si="0">SUM(F6:F11)</f>
        <v>15.3705</v>
      </c>
      <c r="G12" s="31">
        <f t="shared" si="0"/>
        <v>15.3705</v>
      </c>
      <c r="H12" s="31">
        <f t="shared" si="0"/>
        <v>18.176250000000003</v>
      </c>
      <c r="I12" s="31">
        <f t="shared" si="0"/>
        <v>14.401000000000002</v>
      </c>
      <c r="J12" s="31">
        <f t="shared" si="0"/>
        <v>14.401000000000002</v>
      </c>
      <c r="K12" s="31">
        <f t="shared" si="0"/>
        <v>16.686249999999998</v>
      </c>
      <c r="L12" s="31">
        <f t="shared" si="0"/>
        <v>38.5565</v>
      </c>
      <c r="M12" s="31">
        <f t="shared" si="0"/>
        <v>38.5565</v>
      </c>
      <c r="N12" s="31">
        <f t="shared" si="0"/>
        <v>48.962499999999991</v>
      </c>
      <c r="O12" s="32">
        <f t="shared" si="0"/>
        <v>345.69499999999999</v>
      </c>
      <c r="P12" s="32">
        <f t="shared" si="0"/>
        <v>345.69499999999999</v>
      </c>
      <c r="Q12" s="32">
        <f t="shared" si="0"/>
        <v>417.41750000000002</v>
      </c>
    </row>
    <row r="13" spans="1:17" x14ac:dyDescent="0.25">
      <c r="B13" s="52" t="s">
        <v>15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</row>
    <row r="14" spans="1:17" ht="30" x14ac:dyDescent="0.25">
      <c r="A14">
        <v>41</v>
      </c>
      <c r="B14" s="26" t="s">
        <v>65</v>
      </c>
      <c r="C14" s="29" t="s">
        <v>17</v>
      </c>
      <c r="D14" s="29" t="s">
        <v>17</v>
      </c>
      <c r="E14" s="29" t="s">
        <v>66</v>
      </c>
      <c r="F14" s="28">
        <v>2.2999999999999998</v>
      </c>
      <c r="G14" s="28">
        <v>2.2999999999999998</v>
      </c>
      <c r="H14" s="28">
        <v>3.1</v>
      </c>
      <c r="I14" s="28">
        <v>3.1</v>
      </c>
      <c r="J14" s="28">
        <v>3.1</v>
      </c>
      <c r="K14" s="28">
        <v>4</v>
      </c>
      <c r="L14" s="28">
        <v>9.6999999999999993</v>
      </c>
      <c r="M14" s="28">
        <v>10.6</v>
      </c>
      <c r="N14" s="28">
        <v>14.1</v>
      </c>
      <c r="O14" s="29">
        <v>73</v>
      </c>
      <c r="P14" s="29">
        <v>76</v>
      </c>
      <c r="Q14" s="29">
        <v>102</v>
      </c>
    </row>
    <row r="15" spans="1:17" x14ac:dyDescent="0.25">
      <c r="A15">
        <v>83</v>
      </c>
      <c r="B15" s="25" t="s">
        <v>94</v>
      </c>
      <c r="C15" s="27" t="s">
        <v>67</v>
      </c>
      <c r="D15" s="27" t="s">
        <v>67</v>
      </c>
      <c r="E15" s="27" t="s">
        <v>68</v>
      </c>
      <c r="F15" s="28">
        <v>7.82</v>
      </c>
      <c r="G15" s="28">
        <v>7.82</v>
      </c>
      <c r="H15" s="28">
        <v>12.16</v>
      </c>
      <c r="I15" s="28">
        <v>4.66</v>
      </c>
      <c r="J15" s="28">
        <v>4.66</v>
      </c>
      <c r="K15" s="28">
        <v>7.17</v>
      </c>
      <c r="L15" s="28">
        <v>1.91</v>
      </c>
      <c r="M15" s="28">
        <v>1.91</v>
      </c>
      <c r="N15" s="28">
        <v>3.02</v>
      </c>
      <c r="O15" s="29">
        <v>81</v>
      </c>
      <c r="P15" s="29">
        <v>81</v>
      </c>
      <c r="Q15" s="29">
        <v>126</v>
      </c>
    </row>
    <row r="16" spans="1:17" x14ac:dyDescent="0.25">
      <c r="A16">
        <v>12</v>
      </c>
      <c r="B16" s="26" t="s">
        <v>95</v>
      </c>
      <c r="C16" s="27">
        <v>91</v>
      </c>
      <c r="D16" s="27">
        <v>91</v>
      </c>
      <c r="E16" s="27">
        <v>114</v>
      </c>
      <c r="F16" s="28">
        <v>2</v>
      </c>
      <c r="G16" s="28">
        <v>2</v>
      </c>
      <c r="H16" s="28">
        <v>2.5</v>
      </c>
      <c r="I16" s="28">
        <v>2.1</v>
      </c>
      <c r="J16" s="28">
        <v>2.1</v>
      </c>
      <c r="K16" s="28">
        <v>2.7</v>
      </c>
      <c r="L16" s="28">
        <v>14.5</v>
      </c>
      <c r="M16" s="28">
        <v>14.5</v>
      </c>
      <c r="N16" s="28">
        <v>18.2</v>
      </c>
      <c r="O16" s="29">
        <v>85</v>
      </c>
      <c r="P16" s="29">
        <v>85</v>
      </c>
      <c r="Q16" s="29">
        <v>106</v>
      </c>
    </row>
    <row r="17" spans="1:17" x14ac:dyDescent="0.25">
      <c r="A17">
        <v>32</v>
      </c>
      <c r="B17" s="25" t="s">
        <v>69</v>
      </c>
      <c r="C17" s="27" t="s">
        <v>70</v>
      </c>
      <c r="D17" s="27" t="s">
        <v>70</v>
      </c>
      <c r="E17" s="27" t="s">
        <v>71</v>
      </c>
      <c r="F17" s="28">
        <v>1.8</v>
      </c>
      <c r="G17" s="28">
        <v>1.8</v>
      </c>
      <c r="H17" s="28">
        <v>2.6</v>
      </c>
      <c r="I17" s="28">
        <v>4.0999999999999996</v>
      </c>
      <c r="J17" s="28">
        <v>4.0999999999999996</v>
      </c>
      <c r="K17" s="28">
        <v>5.6</v>
      </c>
      <c r="L17" s="28">
        <v>11</v>
      </c>
      <c r="M17" s="28">
        <v>11</v>
      </c>
      <c r="N17" s="28">
        <v>15.3</v>
      </c>
      <c r="O17" s="29">
        <v>88</v>
      </c>
      <c r="P17" s="29">
        <v>88</v>
      </c>
      <c r="Q17" s="29">
        <v>120</v>
      </c>
    </row>
    <row r="18" spans="1:17" x14ac:dyDescent="0.25">
      <c r="A18">
        <v>131</v>
      </c>
      <c r="B18" s="25" t="s">
        <v>72</v>
      </c>
      <c r="C18" s="27">
        <v>120</v>
      </c>
      <c r="D18" s="27">
        <v>120</v>
      </c>
      <c r="E18" s="27">
        <v>180</v>
      </c>
      <c r="F18" s="28">
        <v>0.12</v>
      </c>
      <c r="G18" s="28">
        <v>0.12</v>
      </c>
      <c r="H18" s="28">
        <v>0.18000000000000002</v>
      </c>
      <c r="I18" s="28">
        <v>0</v>
      </c>
      <c r="J18" s="28">
        <v>0</v>
      </c>
      <c r="K18" s="28">
        <v>0</v>
      </c>
      <c r="L18" s="28">
        <v>19.079999999999998</v>
      </c>
      <c r="M18" s="28">
        <v>19.079999999999998</v>
      </c>
      <c r="N18" s="28">
        <v>28.62</v>
      </c>
      <c r="O18" s="29">
        <v>71</v>
      </c>
      <c r="P18" s="29">
        <v>81.599999999999994</v>
      </c>
      <c r="Q18" s="29">
        <v>122.4</v>
      </c>
    </row>
    <row r="19" spans="1:17" x14ac:dyDescent="0.25">
      <c r="B19" s="25" t="s">
        <v>78</v>
      </c>
      <c r="C19" s="27">
        <v>30</v>
      </c>
      <c r="D19" s="27">
        <v>30</v>
      </c>
      <c r="E19" s="27">
        <v>30</v>
      </c>
      <c r="F19" s="28">
        <v>2.1</v>
      </c>
      <c r="G19" s="28">
        <v>2.1</v>
      </c>
      <c r="H19" s="28">
        <v>2.1</v>
      </c>
      <c r="I19" s="28">
        <v>2.4</v>
      </c>
      <c r="J19" s="28">
        <v>2.4</v>
      </c>
      <c r="K19" s="28">
        <v>2.4</v>
      </c>
      <c r="L19" s="28">
        <v>9.9</v>
      </c>
      <c r="M19" s="28">
        <v>9.9</v>
      </c>
      <c r="N19" s="28">
        <v>9.9</v>
      </c>
      <c r="O19" s="29">
        <v>71</v>
      </c>
      <c r="P19" s="29">
        <v>71</v>
      </c>
      <c r="Q19" s="29">
        <v>71</v>
      </c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16.14</v>
      </c>
      <c r="G20" s="15">
        <f t="shared" si="1"/>
        <v>16.14</v>
      </c>
      <c r="H20" s="15">
        <f t="shared" si="1"/>
        <v>22.64</v>
      </c>
      <c r="I20" s="15">
        <f t="shared" si="1"/>
        <v>16.36</v>
      </c>
      <c r="J20" s="15">
        <f t="shared" si="1"/>
        <v>16.36</v>
      </c>
      <c r="K20" s="15">
        <f t="shared" si="1"/>
        <v>21.869999999999997</v>
      </c>
      <c r="L20" s="15">
        <f t="shared" si="1"/>
        <v>66.09</v>
      </c>
      <c r="M20" s="15">
        <f t="shared" si="1"/>
        <v>66.989999999999995</v>
      </c>
      <c r="N20" s="15">
        <f t="shared" si="1"/>
        <v>89.140000000000015</v>
      </c>
      <c r="O20" s="16">
        <f t="shared" si="1"/>
        <v>469</v>
      </c>
      <c r="P20" s="16">
        <f t="shared" si="1"/>
        <v>482.6</v>
      </c>
      <c r="Q20" s="16">
        <f t="shared" si="1"/>
        <v>647.4</v>
      </c>
    </row>
    <row r="21" spans="1:17" ht="15.75" customHeight="1" x14ac:dyDescent="0.25">
      <c r="B21" s="41" t="s">
        <v>24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9"/>
    </row>
    <row r="22" spans="1:17" ht="15.75" customHeight="1" x14ac:dyDescent="0.25">
      <c r="A22">
        <v>107</v>
      </c>
      <c r="B22" s="4" t="s">
        <v>73</v>
      </c>
      <c r="C22" s="9" t="s">
        <v>74</v>
      </c>
      <c r="D22" s="9" t="s">
        <v>74</v>
      </c>
      <c r="E22" s="9" t="s">
        <v>75</v>
      </c>
      <c r="F22" s="10">
        <v>9.6608000000000001</v>
      </c>
      <c r="G22" s="10">
        <v>9.6608000000000001</v>
      </c>
      <c r="H22" s="10">
        <v>12.881066666666667</v>
      </c>
      <c r="I22" s="10">
        <v>3.8495999999999997</v>
      </c>
      <c r="J22" s="10">
        <v>3.8495999999999997</v>
      </c>
      <c r="K22" s="10">
        <v>5.1327999999999996</v>
      </c>
      <c r="L22" s="10">
        <v>5.327</v>
      </c>
      <c r="M22" s="10">
        <v>5.327</v>
      </c>
      <c r="N22" s="10">
        <v>7.102666666666666</v>
      </c>
      <c r="O22" s="11">
        <v>92.919000000000011</v>
      </c>
      <c r="P22" s="11">
        <v>92.919000000000011</v>
      </c>
      <c r="Q22" s="11">
        <v>123.89199999999998</v>
      </c>
    </row>
    <row r="23" spans="1:17" ht="15.75" customHeight="1" x14ac:dyDescent="0.25">
      <c r="A23">
        <v>15</v>
      </c>
      <c r="B23" s="4" t="s">
        <v>76</v>
      </c>
      <c r="C23" s="9">
        <v>90</v>
      </c>
      <c r="D23" s="9">
        <v>90</v>
      </c>
      <c r="E23" s="9">
        <v>113</v>
      </c>
      <c r="F23" s="10">
        <v>2.79</v>
      </c>
      <c r="G23" s="10">
        <v>2.79</v>
      </c>
      <c r="H23" s="10">
        <v>3.49</v>
      </c>
      <c r="I23" s="10">
        <v>2.2000000000000002</v>
      </c>
      <c r="J23" s="10">
        <v>2.2000000000000002</v>
      </c>
      <c r="K23" s="10">
        <v>2.7</v>
      </c>
      <c r="L23" s="10">
        <v>13.9</v>
      </c>
      <c r="M23" s="10">
        <v>13.9</v>
      </c>
      <c r="N23" s="10">
        <v>17.399999999999999</v>
      </c>
      <c r="O23" s="11">
        <v>86.9</v>
      </c>
      <c r="P23" s="11">
        <v>86.9</v>
      </c>
      <c r="Q23" s="11">
        <v>108.6</v>
      </c>
    </row>
    <row r="24" spans="1:17" ht="15.75" customHeight="1" x14ac:dyDescent="0.25">
      <c r="A24">
        <v>73</v>
      </c>
      <c r="B24" s="4" t="s">
        <v>77</v>
      </c>
      <c r="C24" s="9">
        <v>47</v>
      </c>
      <c r="D24" s="9">
        <v>49</v>
      </c>
      <c r="E24" s="9">
        <v>62</v>
      </c>
      <c r="F24" s="10">
        <v>0.78500000000000014</v>
      </c>
      <c r="G24" s="10">
        <v>0.78500000000000014</v>
      </c>
      <c r="H24" s="10">
        <v>0.98125000000000018</v>
      </c>
      <c r="I24" s="10">
        <v>1.5435000000000001</v>
      </c>
      <c r="J24" s="10">
        <v>1.5435000000000001</v>
      </c>
      <c r="K24" s="10">
        <v>1.9293750000000001</v>
      </c>
      <c r="L24" s="10">
        <v>2.7</v>
      </c>
      <c r="M24" s="10">
        <v>5.1950000000000003</v>
      </c>
      <c r="N24" s="10">
        <v>6.4937500000000004</v>
      </c>
      <c r="O24" s="11">
        <v>25.984999999999999</v>
      </c>
      <c r="P24" s="11">
        <v>35.46</v>
      </c>
      <c r="Q24" s="11">
        <v>44.325000000000003</v>
      </c>
    </row>
    <row r="25" spans="1:17" ht="15.75" customHeight="1" x14ac:dyDescent="0.25">
      <c r="A25" t="s">
        <v>115</v>
      </c>
      <c r="B25" s="4" t="s">
        <v>114</v>
      </c>
      <c r="C25" s="12">
        <v>65</v>
      </c>
      <c r="D25" s="12">
        <v>65</v>
      </c>
      <c r="E25" s="12">
        <v>85</v>
      </c>
      <c r="F25" s="10">
        <v>1</v>
      </c>
      <c r="G25" s="10">
        <v>1</v>
      </c>
      <c r="H25" s="10">
        <v>1.3</v>
      </c>
      <c r="I25" s="10">
        <v>0.1</v>
      </c>
      <c r="J25" s="10">
        <v>0.1</v>
      </c>
      <c r="K25" s="10">
        <v>0.1</v>
      </c>
      <c r="L25" s="10">
        <v>14.2</v>
      </c>
      <c r="M25" s="10">
        <v>14.2</v>
      </c>
      <c r="N25" s="10">
        <v>18.5</v>
      </c>
      <c r="O25" s="11">
        <v>58</v>
      </c>
      <c r="P25" s="11">
        <v>58</v>
      </c>
      <c r="Q25" s="11">
        <v>76</v>
      </c>
    </row>
    <row r="26" spans="1:17" ht="15.75" customHeight="1" x14ac:dyDescent="0.25">
      <c r="A26">
        <v>134</v>
      </c>
      <c r="B26" s="4" t="s">
        <v>21</v>
      </c>
      <c r="C26" s="12">
        <v>100</v>
      </c>
      <c r="D26" s="12">
        <v>100</v>
      </c>
      <c r="E26" s="12">
        <v>150</v>
      </c>
      <c r="F26" s="10">
        <v>0.23</v>
      </c>
      <c r="G26" s="10">
        <v>0.23</v>
      </c>
      <c r="H26" s="10">
        <v>0.23</v>
      </c>
      <c r="I26" s="10">
        <v>0</v>
      </c>
      <c r="J26" s="10">
        <v>0</v>
      </c>
      <c r="K26" s="10">
        <v>0</v>
      </c>
      <c r="L26" s="10">
        <v>5.51</v>
      </c>
      <c r="M26" s="10">
        <v>10.5</v>
      </c>
      <c r="N26" s="10">
        <v>15.74</v>
      </c>
      <c r="O26" s="11">
        <v>20.100000000000001</v>
      </c>
      <c r="P26" s="11">
        <v>39.049999999999997</v>
      </c>
      <c r="Q26" s="11">
        <v>58.57</v>
      </c>
    </row>
    <row r="27" spans="1:17" ht="15.75" customHeight="1" x14ac:dyDescent="0.25">
      <c r="B27" s="4" t="s">
        <v>78</v>
      </c>
      <c r="C27" s="9">
        <v>30</v>
      </c>
      <c r="D27" s="9">
        <v>30</v>
      </c>
      <c r="E27" s="9">
        <v>30</v>
      </c>
      <c r="F27" s="10">
        <v>2.1</v>
      </c>
      <c r="G27" s="10">
        <v>2.1</v>
      </c>
      <c r="H27" s="10">
        <v>2.1</v>
      </c>
      <c r="I27" s="10">
        <v>2.4</v>
      </c>
      <c r="J27" s="10">
        <v>2.4</v>
      </c>
      <c r="K27" s="10">
        <v>2.4</v>
      </c>
      <c r="L27" s="10">
        <v>9.9</v>
      </c>
      <c r="M27" s="10">
        <v>9.9</v>
      </c>
      <c r="N27" s="10">
        <v>9.9</v>
      </c>
      <c r="O27" s="11">
        <v>71</v>
      </c>
      <c r="P27" s="11">
        <v>71</v>
      </c>
      <c r="Q27" s="11">
        <v>71</v>
      </c>
    </row>
    <row r="28" spans="1:17" ht="15.75" customHeight="1" x14ac:dyDescent="0.25">
      <c r="B28" s="17" t="s">
        <v>32</v>
      </c>
      <c r="C28" s="9"/>
      <c r="D28" s="9"/>
      <c r="E28" s="9"/>
      <c r="F28" s="15">
        <f t="shared" ref="F28:Q28" si="2">SUM(F22:F27)</f>
        <v>16.565800000000003</v>
      </c>
      <c r="G28" s="15">
        <f t="shared" si="2"/>
        <v>16.565800000000003</v>
      </c>
      <c r="H28" s="15">
        <f t="shared" si="2"/>
        <v>20.982316666666669</v>
      </c>
      <c r="I28" s="15">
        <f t="shared" si="2"/>
        <v>10.0931</v>
      </c>
      <c r="J28" s="15">
        <f t="shared" si="2"/>
        <v>10.0931</v>
      </c>
      <c r="K28" s="15">
        <f t="shared" si="2"/>
        <v>12.262174999999999</v>
      </c>
      <c r="L28" s="15">
        <f t="shared" si="2"/>
        <v>51.536999999999992</v>
      </c>
      <c r="M28" s="15">
        <f t="shared" si="2"/>
        <v>59.021999999999998</v>
      </c>
      <c r="N28" s="15">
        <f t="shared" si="2"/>
        <v>75.136416666666662</v>
      </c>
      <c r="O28" s="16">
        <f t="shared" si="2"/>
        <v>354.90400000000005</v>
      </c>
      <c r="P28" s="16">
        <f t="shared" si="2"/>
        <v>383.32900000000001</v>
      </c>
      <c r="Q28" s="16">
        <f t="shared" si="2"/>
        <v>482.38699999999994</v>
      </c>
    </row>
    <row r="29" spans="1:17" ht="15.75" customHeight="1" x14ac:dyDescent="0.25"/>
    <row r="30" spans="1:17" ht="15.75" customHeight="1" x14ac:dyDescent="0.25">
      <c r="P30" s="18">
        <f>+P12+P20+P28</f>
        <v>1211.624</v>
      </c>
      <c r="Q30" s="18">
        <f>Q12+Q20+Q28</f>
        <v>1547.2045000000001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999"/>
  <sheetViews>
    <sheetView tabSelected="1" topLeftCell="A10" workbookViewId="0">
      <selection activeCell="A24" sqref="A24"/>
    </sheetView>
  </sheetViews>
  <sheetFormatPr defaultColWidth="14.42578125" defaultRowHeight="15" customHeight="1" x14ac:dyDescent="0.25"/>
  <cols>
    <col min="1" max="1" width="6.28515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0" t="s">
        <v>79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9"/>
    </row>
    <row r="2" spans="1:17" x14ac:dyDescent="0.25">
      <c r="B2" s="42" t="s">
        <v>1</v>
      </c>
      <c r="C2" s="45" t="s">
        <v>2</v>
      </c>
      <c r="D2" s="46"/>
      <c r="E2" s="47"/>
      <c r="F2" s="51" t="s">
        <v>3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9"/>
    </row>
    <row r="3" spans="1:17" x14ac:dyDescent="0.25">
      <c r="B3" s="43"/>
      <c r="C3" s="48"/>
      <c r="D3" s="49"/>
      <c r="E3" s="50"/>
      <c r="F3" s="41" t="s">
        <v>4</v>
      </c>
      <c r="G3" s="38"/>
      <c r="H3" s="39"/>
      <c r="I3" s="41" t="s">
        <v>5</v>
      </c>
      <c r="J3" s="38"/>
      <c r="K3" s="39"/>
      <c r="L3" s="41" t="s">
        <v>6</v>
      </c>
      <c r="M3" s="38"/>
      <c r="N3" s="39"/>
      <c r="O3" s="37" t="s">
        <v>7</v>
      </c>
      <c r="P3" s="38"/>
      <c r="Q3" s="39"/>
    </row>
    <row r="4" spans="1:17" ht="29.25" x14ac:dyDescent="0.25">
      <c r="B4" s="4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0" t="s">
        <v>12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x14ac:dyDescent="0.25">
      <c r="A6">
        <v>72</v>
      </c>
      <c r="B6" s="4" t="s">
        <v>80</v>
      </c>
      <c r="C6" s="5">
        <v>92</v>
      </c>
      <c r="D6" s="5">
        <v>94</v>
      </c>
      <c r="E6" s="5">
        <v>126</v>
      </c>
      <c r="F6" s="6">
        <v>2.452</v>
      </c>
      <c r="G6" s="6">
        <v>2.452</v>
      </c>
      <c r="H6" s="6">
        <v>3.194</v>
      </c>
      <c r="I6" s="6">
        <v>4.2220000000000004</v>
      </c>
      <c r="J6" s="6">
        <v>4.2220000000000004</v>
      </c>
      <c r="K6" s="6">
        <v>5.3674999999999997</v>
      </c>
      <c r="L6" s="6">
        <v>8.1760000000000002</v>
      </c>
      <c r="M6" s="6">
        <v>10.172000000000001</v>
      </c>
      <c r="N6" s="6">
        <v>13.431000000000001</v>
      </c>
      <c r="O6" s="7">
        <v>77.290000000000006</v>
      </c>
      <c r="P6" s="7">
        <v>84.87</v>
      </c>
      <c r="Q6" s="7">
        <v>109.97999999999999</v>
      </c>
    </row>
    <row r="7" spans="1:17" x14ac:dyDescent="0.25">
      <c r="A7" t="s">
        <v>108</v>
      </c>
      <c r="B7" s="8" t="s">
        <v>81</v>
      </c>
      <c r="C7" s="9">
        <v>136</v>
      </c>
      <c r="D7" s="9">
        <v>140</v>
      </c>
      <c r="E7" s="9">
        <v>175</v>
      </c>
      <c r="F7" s="10">
        <v>6.1</v>
      </c>
      <c r="G7" s="10">
        <v>6.1</v>
      </c>
      <c r="H7" s="10">
        <v>7.7</v>
      </c>
      <c r="I7" s="10">
        <v>4.9000000000000004</v>
      </c>
      <c r="J7" s="10">
        <v>4.9000000000000004</v>
      </c>
      <c r="K7" s="10">
        <v>6.1</v>
      </c>
      <c r="L7" s="10">
        <v>30</v>
      </c>
      <c r="M7" s="10">
        <v>37</v>
      </c>
      <c r="N7" s="10">
        <v>46.2</v>
      </c>
      <c r="O7" s="11">
        <v>188</v>
      </c>
      <c r="P7" s="11">
        <v>214</v>
      </c>
      <c r="Q7" s="11">
        <v>268</v>
      </c>
    </row>
    <row r="8" spans="1:17" x14ac:dyDescent="0.25">
      <c r="A8">
        <v>143</v>
      </c>
      <c r="B8" s="4" t="s">
        <v>82</v>
      </c>
      <c r="C8" s="12">
        <v>14</v>
      </c>
      <c r="D8" s="12">
        <v>15</v>
      </c>
      <c r="E8" s="12">
        <v>20</v>
      </c>
      <c r="F8" s="10">
        <v>0.15</v>
      </c>
      <c r="G8" s="10">
        <v>0.15</v>
      </c>
      <c r="H8" s="10">
        <v>0.2</v>
      </c>
      <c r="I8" s="10"/>
      <c r="J8" s="10"/>
      <c r="K8" s="10"/>
      <c r="L8" s="10">
        <v>2.1</v>
      </c>
      <c r="M8" s="10">
        <v>2.9</v>
      </c>
      <c r="N8" s="10">
        <v>3.7</v>
      </c>
      <c r="O8" s="11">
        <v>10</v>
      </c>
      <c r="P8" s="11">
        <v>13</v>
      </c>
      <c r="Q8" s="11">
        <v>17</v>
      </c>
    </row>
    <row r="9" spans="1:17" x14ac:dyDescent="0.25">
      <c r="A9">
        <v>128</v>
      </c>
      <c r="B9" s="8" t="s">
        <v>83</v>
      </c>
      <c r="C9" s="9">
        <v>135</v>
      </c>
      <c r="D9" s="9">
        <v>135</v>
      </c>
      <c r="E9" s="9">
        <v>160</v>
      </c>
      <c r="F9" s="10">
        <v>4.5</v>
      </c>
      <c r="G9" s="10">
        <v>4.5</v>
      </c>
      <c r="H9" s="10">
        <v>5.4</v>
      </c>
      <c r="I9" s="10">
        <v>3.8</v>
      </c>
      <c r="J9" s="10">
        <v>3.8</v>
      </c>
      <c r="K9" s="10">
        <v>4.5999999999999996</v>
      </c>
      <c r="L9" s="10">
        <v>7.2</v>
      </c>
      <c r="M9" s="10">
        <v>7.2</v>
      </c>
      <c r="N9" s="10">
        <v>8.6999999999999993</v>
      </c>
      <c r="O9" s="11">
        <v>80</v>
      </c>
      <c r="P9" s="11">
        <v>80</v>
      </c>
      <c r="Q9" s="11">
        <v>96</v>
      </c>
    </row>
    <row r="10" spans="1:17" ht="30" x14ac:dyDescent="0.25">
      <c r="B10" s="8" t="s">
        <v>84</v>
      </c>
      <c r="C10" s="9" t="s">
        <v>40</v>
      </c>
      <c r="D10" s="9" t="s">
        <v>40</v>
      </c>
      <c r="E10" s="9" t="s">
        <v>40</v>
      </c>
      <c r="F10" s="10">
        <v>3.6</v>
      </c>
      <c r="G10" s="10">
        <v>3.6</v>
      </c>
      <c r="H10" s="10">
        <v>3.6</v>
      </c>
      <c r="I10" s="10">
        <v>3.85</v>
      </c>
      <c r="J10" s="10">
        <v>3.85</v>
      </c>
      <c r="K10" s="10">
        <v>3.85</v>
      </c>
      <c r="L10" s="10">
        <v>9.9</v>
      </c>
      <c r="M10" s="10">
        <v>9.9</v>
      </c>
      <c r="N10" s="10">
        <v>9.9</v>
      </c>
      <c r="O10" s="11">
        <v>89</v>
      </c>
      <c r="P10" s="11">
        <v>89</v>
      </c>
      <c r="Q10" s="11">
        <v>89</v>
      </c>
    </row>
    <row r="11" spans="1:17" x14ac:dyDescent="0.25">
      <c r="B11" s="13" t="s">
        <v>14</v>
      </c>
      <c r="C11" s="20"/>
      <c r="D11" s="13"/>
      <c r="E11" s="14"/>
      <c r="F11" s="15">
        <f t="shared" ref="F11:Q11" si="0">SUM(F6:F10)</f>
        <v>16.802</v>
      </c>
      <c r="G11" s="15">
        <f t="shared" si="0"/>
        <v>16.802</v>
      </c>
      <c r="H11" s="15">
        <f t="shared" si="0"/>
        <v>20.094000000000001</v>
      </c>
      <c r="I11" s="15">
        <f t="shared" si="0"/>
        <v>16.772000000000002</v>
      </c>
      <c r="J11" s="15">
        <f t="shared" si="0"/>
        <v>16.772000000000002</v>
      </c>
      <c r="K11" s="15">
        <f t="shared" si="0"/>
        <v>19.9175</v>
      </c>
      <c r="L11" s="15">
        <f t="shared" si="0"/>
        <v>57.376000000000005</v>
      </c>
      <c r="M11" s="15">
        <f t="shared" si="0"/>
        <v>67.171999999999997</v>
      </c>
      <c r="N11" s="15">
        <f t="shared" si="0"/>
        <v>81.931000000000012</v>
      </c>
      <c r="O11" s="16">
        <f t="shared" si="0"/>
        <v>444.29</v>
      </c>
      <c r="P11" s="16">
        <f t="shared" si="0"/>
        <v>480.87</v>
      </c>
      <c r="Q11" s="16">
        <f t="shared" si="0"/>
        <v>579.98</v>
      </c>
    </row>
    <row r="12" spans="1:17" x14ac:dyDescent="0.25">
      <c r="B12" s="41" t="s">
        <v>15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</row>
    <row r="13" spans="1:17" x14ac:dyDescent="0.25">
      <c r="A13" t="s">
        <v>109</v>
      </c>
      <c r="B13" s="8" t="s">
        <v>85</v>
      </c>
      <c r="C13" s="11">
        <v>150</v>
      </c>
      <c r="D13" s="11">
        <v>150</v>
      </c>
      <c r="E13" s="11">
        <v>200</v>
      </c>
      <c r="F13" s="10">
        <v>5.4</v>
      </c>
      <c r="G13" s="10">
        <v>5.4</v>
      </c>
      <c r="H13" s="10">
        <v>7.2</v>
      </c>
      <c r="I13" s="10">
        <v>2.2999999999999998</v>
      </c>
      <c r="J13" s="10">
        <v>2.2999999999999998</v>
      </c>
      <c r="K13" s="10">
        <v>3.4</v>
      </c>
      <c r="L13" s="10">
        <v>12.9</v>
      </c>
      <c r="M13" s="10">
        <v>12.9</v>
      </c>
      <c r="N13" s="10">
        <v>17.2</v>
      </c>
      <c r="O13" s="11">
        <v>99</v>
      </c>
      <c r="P13" s="11">
        <v>99</v>
      </c>
      <c r="Q13" s="11">
        <v>135</v>
      </c>
    </row>
    <row r="14" spans="1:17" x14ac:dyDescent="0.25">
      <c r="A14">
        <v>85</v>
      </c>
      <c r="B14" s="4" t="s">
        <v>86</v>
      </c>
      <c r="C14" s="9">
        <v>110</v>
      </c>
      <c r="D14" s="9">
        <v>110</v>
      </c>
      <c r="E14" s="9">
        <v>147</v>
      </c>
      <c r="F14" s="10">
        <v>8.7428000000000026</v>
      </c>
      <c r="G14" s="10">
        <v>8.7428000000000026</v>
      </c>
      <c r="H14" s="10">
        <v>11.657066666666667</v>
      </c>
      <c r="I14" s="10">
        <v>17.286299999999997</v>
      </c>
      <c r="J14" s="10">
        <v>17.286299999999997</v>
      </c>
      <c r="K14" s="10">
        <v>23.048399999999997</v>
      </c>
      <c r="L14" s="10">
        <v>12.5413</v>
      </c>
      <c r="M14" s="10">
        <v>12.5413</v>
      </c>
      <c r="N14" s="10">
        <v>16.721733333333333</v>
      </c>
      <c r="O14" s="11">
        <v>239.45899999999997</v>
      </c>
      <c r="P14" s="11">
        <v>239.45899999999997</v>
      </c>
      <c r="Q14" s="11">
        <v>319.27866666666665</v>
      </c>
    </row>
    <row r="15" spans="1:17" x14ac:dyDescent="0.25">
      <c r="B15" s="8" t="s">
        <v>87</v>
      </c>
      <c r="C15" s="9">
        <v>30</v>
      </c>
      <c r="D15" s="9">
        <v>30</v>
      </c>
      <c r="E15" s="9">
        <v>30</v>
      </c>
      <c r="F15" s="10">
        <v>2.1</v>
      </c>
      <c r="G15" s="10">
        <v>2.1</v>
      </c>
      <c r="H15" s="10">
        <v>2.1</v>
      </c>
      <c r="I15" s="10">
        <v>2.4</v>
      </c>
      <c r="J15" s="10">
        <v>2.4</v>
      </c>
      <c r="K15" s="10">
        <v>2.4</v>
      </c>
      <c r="L15" s="10">
        <v>9.9</v>
      </c>
      <c r="M15" s="10">
        <v>9.9</v>
      </c>
      <c r="N15" s="10">
        <v>9.9</v>
      </c>
      <c r="O15" s="11">
        <v>71</v>
      </c>
      <c r="P15" s="11">
        <v>71</v>
      </c>
      <c r="Q15" s="11">
        <v>71</v>
      </c>
    </row>
    <row r="16" spans="1:17" x14ac:dyDescent="0.25">
      <c r="A16">
        <v>134</v>
      </c>
      <c r="B16" s="4" t="s">
        <v>21</v>
      </c>
      <c r="C16" s="9">
        <v>100</v>
      </c>
      <c r="D16" s="9">
        <v>100</v>
      </c>
      <c r="E16" s="9">
        <v>150</v>
      </c>
      <c r="F16" s="10">
        <v>0.23</v>
      </c>
      <c r="G16" s="10">
        <v>0.23</v>
      </c>
      <c r="H16" s="10">
        <v>0.23</v>
      </c>
      <c r="I16" s="10">
        <v>0</v>
      </c>
      <c r="J16" s="10">
        <v>0</v>
      </c>
      <c r="K16" s="10">
        <v>0</v>
      </c>
      <c r="L16" s="10">
        <v>5.51</v>
      </c>
      <c r="M16" s="10">
        <v>10.5</v>
      </c>
      <c r="N16" s="10">
        <v>15.74</v>
      </c>
      <c r="O16" s="11">
        <v>20.100000000000001</v>
      </c>
      <c r="P16" s="11">
        <v>39.049999999999997</v>
      </c>
      <c r="Q16" s="11">
        <v>58.57</v>
      </c>
    </row>
    <row r="17" spans="1:17" x14ac:dyDescent="0.25">
      <c r="A17">
        <v>75</v>
      </c>
      <c r="B17" s="4" t="s">
        <v>55</v>
      </c>
      <c r="C17" s="9">
        <v>60</v>
      </c>
      <c r="D17" s="9">
        <v>60</v>
      </c>
      <c r="E17" s="9">
        <v>80</v>
      </c>
      <c r="F17" s="10">
        <v>0.96</v>
      </c>
      <c r="G17" s="10">
        <v>0.96</v>
      </c>
      <c r="H17" s="10">
        <v>1.28</v>
      </c>
      <c r="I17" s="10">
        <v>1.82</v>
      </c>
      <c r="J17" s="10">
        <v>1.82</v>
      </c>
      <c r="K17" s="10">
        <v>2.2599999999999998</v>
      </c>
      <c r="L17" s="10">
        <v>5.7</v>
      </c>
      <c r="M17" s="10">
        <v>5.7</v>
      </c>
      <c r="N17" s="10">
        <v>7.6</v>
      </c>
      <c r="O17" s="11">
        <v>42</v>
      </c>
      <c r="P17" s="11">
        <v>42</v>
      </c>
      <c r="Q17" s="11">
        <v>55</v>
      </c>
    </row>
    <row r="18" spans="1:17" x14ac:dyDescent="0.25">
      <c r="B18" s="4"/>
      <c r="C18" s="9"/>
      <c r="D18" s="9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1"/>
      <c r="P18" s="11"/>
      <c r="Q18" s="11"/>
    </row>
    <row r="19" spans="1:17" x14ac:dyDescent="0.25">
      <c r="B19" s="13" t="s">
        <v>23</v>
      </c>
      <c r="C19" s="13"/>
      <c r="D19" s="13"/>
      <c r="E19" s="13"/>
      <c r="F19" s="15">
        <f t="shared" ref="F19:Q19" si="1">SUM(F13:F18)</f>
        <v>17.432800000000004</v>
      </c>
      <c r="G19" s="15">
        <f t="shared" si="1"/>
        <v>17.432800000000004</v>
      </c>
      <c r="H19" s="15">
        <f t="shared" si="1"/>
        <v>22.467066666666671</v>
      </c>
      <c r="I19" s="15">
        <f t="shared" si="1"/>
        <v>23.806299999999997</v>
      </c>
      <c r="J19" s="15">
        <f t="shared" si="1"/>
        <v>23.806299999999997</v>
      </c>
      <c r="K19" s="15">
        <f t="shared" si="1"/>
        <v>31.108399999999996</v>
      </c>
      <c r="L19" s="15">
        <f t="shared" si="1"/>
        <v>46.551299999999998</v>
      </c>
      <c r="M19" s="15">
        <f t="shared" si="1"/>
        <v>51.5413</v>
      </c>
      <c r="N19" s="15">
        <f t="shared" si="1"/>
        <v>67.161733333333331</v>
      </c>
      <c r="O19" s="16">
        <f t="shared" si="1"/>
        <v>471.55899999999997</v>
      </c>
      <c r="P19" s="16">
        <f t="shared" si="1"/>
        <v>490.50899999999996</v>
      </c>
      <c r="Q19" s="16">
        <f t="shared" si="1"/>
        <v>638.84866666666665</v>
      </c>
    </row>
    <row r="20" spans="1:17" ht="15.75" customHeight="1" x14ac:dyDescent="0.25">
      <c r="B20" s="41" t="s">
        <v>24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1:17" ht="15.75" customHeight="1" x14ac:dyDescent="0.25">
      <c r="A21">
        <v>103</v>
      </c>
      <c r="B21" s="4" t="s">
        <v>88</v>
      </c>
      <c r="C21" s="9">
        <v>56</v>
      </c>
      <c r="D21" s="9">
        <v>56</v>
      </c>
      <c r="E21" s="9">
        <v>75</v>
      </c>
      <c r="F21" s="10">
        <v>11.49</v>
      </c>
      <c r="G21" s="10">
        <v>11.49</v>
      </c>
      <c r="H21" s="10">
        <v>15.43</v>
      </c>
      <c r="I21" s="10">
        <v>4.62</v>
      </c>
      <c r="J21" s="10">
        <v>4.62</v>
      </c>
      <c r="K21" s="10">
        <v>6.08</v>
      </c>
      <c r="L21" s="10">
        <v>12.16</v>
      </c>
      <c r="M21" s="10">
        <v>12.16</v>
      </c>
      <c r="N21" s="10">
        <v>16.64</v>
      </c>
      <c r="O21" s="11">
        <v>138</v>
      </c>
      <c r="P21" s="11">
        <v>138</v>
      </c>
      <c r="Q21" s="11">
        <v>183</v>
      </c>
    </row>
    <row r="22" spans="1:17" ht="15.75" customHeight="1" x14ac:dyDescent="0.25">
      <c r="A22">
        <v>19</v>
      </c>
      <c r="B22" s="4" t="s">
        <v>89</v>
      </c>
      <c r="C22" s="9">
        <v>90</v>
      </c>
      <c r="D22" s="9">
        <v>90</v>
      </c>
      <c r="E22" s="9">
        <v>113</v>
      </c>
      <c r="F22" s="10">
        <v>2.4479000000000002</v>
      </c>
      <c r="G22" s="10">
        <v>2.4479000000000002</v>
      </c>
      <c r="H22" s="10">
        <v>3.0598750000000003</v>
      </c>
      <c r="I22" s="10">
        <v>1.8016000000000001</v>
      </c>
      <c r="J22" s="10">
        <v>1.8016000000000001</v>
      </c>
      <c r="K22" s="10">
        <v>2.2519999999999998</v>
      </c>
      <c r="L22" s="10">
        <v>21.239200000000004</v>
      </c>
      <c r="M22" s="10">
        <v>21.239200000000004</v>
      </c>
      <c r="N22" s="10">
        <v>26.549000000000003</v>
      </c>
      <c r="O22" s="11">
        <v>111.961</v>
      </c>
      <c r="P22" s="11">
        <v>111.961</v>
      </c>
      <c r="Q22" s="11">
        <v>139.95125000000002</v>
      </c>
    </row>
    <row r="23" spans="1:17" ht="15.75" customHeight="1" x14ac:dyDescent="0.25">
      <c r="A23">
        <v>65</v>
      </c>
      <c r="B23" s="25" t="s">
        <v>103</v>
      </c>
      <c r="C23" s="9">
        <v>31</v>
      </c>
      <c r="D23" s="9">
        <v>31</v>
      </c>
      <c r="E23" s="9">
        <v>31</v>
      </c>
      <c r="F23" s="10">
        <v>0.25</v>
      </c>
      <c r="G23" s="10">
        <v>0.25</v>
      </c>
      <c r="H23" s="10">
        <v>0.25</v>
      </c>
      <c r="I23" s="10">
        <v>0.03</v>
      </c>
      <c r="J23" s="10">
        <v>0.03</v>
      </c>
      <c r="K23" s="10">
        <v>0.03</v>
      </c>
      <c r="L23" s="10">
        <v>0.71</v>
      </c>
      <c r="M23" s="10">
        <v>0.71</v>
      </c>
      <c r="N23" s="10">
        <v>0.71</v>
      </c>
      <c r="O23" s="11">
        <v>4</v>
      </c>
      <c r="P23" s="11">
        <v>4</v>
      </c>
      <c r="Q23" s="11">
        <v>4</v>
      </c>
    </row>
    <row r="24" spans="1:17" ht="15.75" customHeight="1" x14ac:dyDescent="0.25">
      <c r="A24" t="s">
        <v>115</v>
      </c>
      <c r="B24" s="4" t="s">
        <v>114</v>
      </c>
      <c r="C24" s="9">
        <v>65</v>
      </c>
      <c r="D24" s="9">
        <v>65</v>
      </c>
      <c r="E24" s="9">
        <v>85</v>
      </c>
      <c r="F24" s="10">
        <v>1</v>
      </c>
      <c r="G24" s="10">
        <v>1</v>
      </c>
      <c r="H24" s="10">
        <v>1.3</v>
      </c>
      <c r="I24" s="10">
        <v>0.1</v>
      </c>
      <c r="J24" s="10">
        <v>0.1</v>
      </c>
      <c r="K24" s="10">
        <v>0.1</v>
      </c>
      <c r="L24" s="10">
        <v>14.2</v>
      </c>
      <c r="M24" s="10">
        <v>14.2</v>
      </c>
      <c r="N24" s="10">
        <v>18.5</v>
      </c>
      <c r="O24" s="11">
        <v>58</v>
      </c>
      <c r="P24" s="11">
        <v>58</v>
      </c>
      <c r="Q24" s="11">
        <v>76</v>
      </c>
    </row>
    <row r="25" spans="1:17" ht="15.75" customHeight="1" x14ac:dyDescent="0.25">
      <c r="A25">
        <v>136</v>
      </c>
      <c r="B25" s="4" t="s">
        <v>38</v>
      </c>
      <c r="C25" s="12">
        <v>100</v>
      </c>
      <c r="D25" s="12">
        <v>100</v>
      </c>
      <c r="E25" s="12">
        <v>130</v>
      </c>
      <c r="F25" s="10">
        <v>0.2</v>
      </c>
      <c r="G25" s="10">
        <v>0.2</v>
      </c>
      <c r="H25" s="10">
        <v>0.26</v>
      </c>
      <c r="I25" s="10">
        <v>0.2</v>
      </c>
      <c r="J25" s="10">
        <v>0.2</v>
      </c>
      <c r="K25" s="10">
        <v>0.26</v>
      </c>
      <c r="L25" s="10">
        <v>5.2</v>
      </c>
      <c r="M25" s="10">
        <v>5.2</v>
      </c>
      <c r="N25" s="10">
        <v>6.76</v>
      </c>
      <c r="O25" s="11">
        <v>23</v>
      </c>
      <c r="P25" s="11">
        <v>42</v>
      </c>
      <c r="Q25" s="11">
        <v>54</v>
      </c>
    </row>
    <row r="26" spans="1:17" ht="15.75" customHeight="1" x14ac:dyDescent="0.25">
      <c r="B26" s="4"/>
      <c r="C26" s="9"/>
      <c r="D26" s="9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Q26" s="11"/>
    </row>
    <row r="27" spans="1:17" ht="15.75" customHeight="1" x14ac:dyDescent="0.25">
      <c r="B27" s="17" t="s">
        <v>32</v>
      </c>
      <c r="C27" s="9"/>
      <c r="D27" s="9"/>
      <c r="E27" s="9"/>
      <c r="F27" s="15">
        <f t="shared" ref="F27:Q27" si="2">SUM(F21:F26)</f>
        <v>15.3879</v>
      </c>
      <c r="G27" s="15">
        <f t="shared" si="2"/>
        <v>15.3879</v>
      </c>
      <c r="H27" s="15">
        <f t="shared" si="2"/>
        <v>20.299875000000004</v>
      </c>
      <c r="I27" s="15">
        <f t="shared" si="2"/>
        <v>6.7515999999999998</v>
      </c>
      <c r="J27" s="15">
        <f t="shared" si="2"/>
        <v>6.7515999999999998</v>
      </c>
      <c r="K27" s="15">
        <f t="shared" si="2"/>
        <v>8.7219999999999995</v>
      </c>
      <c r="L27" s="15">
        <f t="shared" si="2"/>
        <v>53.509200000000007</v>
      </c>
      <c r="M27" s="15">
        <f t="shared" si="2"/>
        <v>53.509200000000007</v>
      </c>
      <c r="N27" s="15">
        <f t="shared" si="2"/>
        <v>69.159000000000006</v>
      </c>
      <c r="O27" s="16">
        <f t="shared" si="2"/>
        <v>334.96100000000001</v>
      </c>
      <c r="P27" s="16">
        <f t="shared" si="2"/>
        <v>353.96100000000001</v>
      </c>
      <c r="Q27" s="16">
        <f t="shared" si="2"/>
        <v>456.95125000000002</v>
      </c>
    </row>
    <row r="28" spans="1:17" ht="15.75" customHeight="1" x14ac:dyDescent="0.25"/>
    <row r="29" spans="1:17" ht="15.75" customHeight="1" x14ac:dyDescent="0.25">
      <c r="P29" s="18">
        <f>+P11+P19+P27</f>
        <v>1325.34</v>
      </c>
      <c r="Q29" s="18">
        <f>Q11+Q19+Q27</f>
        <v>1675.7799166666668</v>
      </c>
    </row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B5:Q5"/>
    <mergeCell ref="B12:Q12"/>
    <mergeCell ref="B20:Q20"/>
    <mergeCell ref="B2:B4"/>
    <mergeCell ref="O3:Q3"/>
    <mergeCell ref="F2:Q2"/>
    <mergeCell ref="B1:Q1"/>
    <mergeCell ref="C2:E3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00"/>
  <sheetViews>
    <sheetView workbookViewId="0">
      <selection sqref="A1:P1"/>
    </sheetView>
  </sheetViews>
  <sheetFormatPr defaultColWidth="14.42578125" defaultRowHeight="15" customHeight="1" x14ac:dyDescent="0.25"/>
  <cols>
    <col min="1" max="1" width="40.7109375" customWidth="1"/>
    <col min="2" max="16" width="9.7109375" customWidth="1"/>
    <col min="17" max="26" width="8.7109375" customWidth="1"/>
  </cols>
  <sheetData>
    <row r="1" spans="1:16" x14ac:dyDescent="0.25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</row>
    <row r="2" spans="1:16" x14ac:dyDescent="0.25">
      <c r="A2" s="42" t="s">
        <v>1</v>
      </c>
      <c r="B2" s="45" t="s">
        <v>2</v>
      </c>
      <c r="C2" s="46"/>
      <c r="D2" s="47"/>
      <c r="E2" s="51" t="s">
        <v>3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9"/>
    </row>
    <row r="3" spans="1:16" x14ac:dyDescent="0.25">
      <c r="A3" s="43"/>
      <c r="B3" s="48"/>
      <c r="C3" s="49"/>
      <c r="D3" s="50"/>
      <c r="E3" s="41" t="s">
        <v>4</v>
      </c>
      <c r="F3" s="38"/>
      <c r="G3" s="39"/>
      <c r="H3" s="41" t="s">
        <v>5</v>
      </c>
      <c r="I3" s="38"/>
      <c r="J3" s="39"/>
      <c r="K3" s="41" t="s">
        <v>6</v>
      </c>
      <c r="L3" s="38"/>
      <c r="M3" s="39"/>
      <c r="N3" s="37" t="s">
        <v>7</v>
      </c>
      <c r="O3" s="38"/>
      <c r="P3" s="39"/>
    </row>
    <row r="4" spans="1:16" ht="29.25" x14ac:dyDescent="0.25">
      <c r="A4" s="44"/>
      <c r="B4" s="1" t="s">
        <v>8</v>
      </c>
      <c r="C4" s="1" t="s">
        <v>9</v>
      </c>
      <c r="D4" s="1" t="s">
        <v>10</v>
      </c>
      <c r="E4" s="2" t="s">
        <v>8</v>
      </c>
      <c r="F4" s="2" t="s">
        <v>9</v>
      </c>
      <c r="G4" s="2" t="s">
        <v>10</v>
      </c>
      <c r="H4" s="2" t="s">
        <v>8</v>
      </c>
      <c r="I4" s="2" t="s">
        <v>9</v>
      </c>
      <c r="J4" s="2" t="s">
        <v>10</v>
      </c>
      <c r="K4" s="2" t="s">
        <v>8</v>
      </c>
      <c r="L4" s="2" t="s">
        <v>9</v>
      </c>
      <c r="M4" s="2" t="s">
        <v>10</v>
      </c>
      <c r="N4" s="3" t="s">
        <v>8</v>
      </c>
      <c r="O4" s="3" t="s">
        <v>9</v>
      </c>
      <c r="P4" s="3" t="s">
        <v>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понеділок</vt:lpstr>
      <vt:lpstr>вівторок</vt:lpstr>
      <vt:lpstr>середа</vt:lpstr>
      <vt:lpstr>четвер</vt:lpstr>
      <vt:lpstr>пятниця</vt:lpstr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2006-09-16T00:00:00Z</dcterms:created>
  <dcterms:modified xsi:type="dcterms:W3CDTF">2025-07-31T08:42:20Z</dcterms:modified>
</cp:coreProperties>
</file>