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 (3)\"/>
    </mc:Choice>
  </mc:AlternateContent>
  <xr:revisionPtr revIDLastSave="0" documentId="13_ncr:1_{FE61D621-D1B1-4980-961E-268C076F1647}" xr6:coauthVersionLast="46" xr6:coauthVersionMax="46" xr10:uidLastSave="{00000000-0000-0000-0000-000000000000}"/>
  <bookViews>
    <workbookView xWindow="150" yWindow="135" windowWidth="20340" windowHeight="10785" activeTab="4" xr2:uid="{00000000-000D-0000-FFFF-FFFF00000000}"/>
  </bookViews>
  <sheets>
    <sheet name="понеділок" sheetId="2" r:id="rId1"/>
    <sheet name="вівторок" sheetId="3" r:id="rId2"/>
    <sheet name="середа" sheetId="4" r:id="rId3"/>
    <sheet name="четвер" sheetId="5" r:id="rId4"/>
    <sheet name="пятниця" sheetId="6" r:id="rId5"/>
    <sheet name="шаблон" sheetId="1" r:id="rId6"/>
  </sheets>
  <calcPr calcId="191029"/>
  <extLst>
    <ext uri="GoogleSheetsCustomDataVersion2">
      <go:sheetsCustomData xmlns:go="http://customooxmlschemas.google.com/" r:id="rId10" roundtripDataChecksum="SuSPx3YzRSW2W76DQAgJ9ZQA2PyVh56k0lqgWgVy7bk="/>
    </ext>
  </extLst>
</workbook>
</file>

<file path=xl/calcChain.xml><?xml version="1.0" encoding="utf-8"?>
<calcChain xmlns="http://schemas.openxmlformats.org/spreadsheetml/2006/main">
  <c r="Q28" i="6" l="1"/>
  <c r="P28" i="6"/>
  <c r="O28" i="6"/>
  <c r="N28" i="6"/>
  <c r="M28" i="6"/>
  <c r="L28" i="6"/>
  <c r="K28" i="6"/>
  <c r="J28" i="6"/>
  <c r="I28" i="6"/>
  <c r="H28" i="6"/>
  <c r="G28" i="6"/>
  <c r="F28" i="6"/>
  <c r="Q20" i="6"/>
  <c r="P20" i="6"/>
  <c r="O20" i="6"/>
  <c r="N20" i="6"/>
  <c r="M20" i="6"/>
  <c r="L20" i="6"/>
  <c r="K20" i="6"/>
  <c r="J20" i="6"/>
  <c r="I20" i="6"/>
  <c r="H20" i="6"/>
  <c r="G20" i="6"/>
  <c r="F20" i="6"/>
  <c r="Q12" i="6"/>
  <c r="Q30" i="6" s="1"/>
  <c r="P12" i="6"/>
  <c r="P30" i="6" s="1"/>
  <c r="O12" i="6"/>
  <c r="N12" i="6"/>
  <c r="M12" i="6"/>
  <c r="L12" i="6"/>
  <c r="K12" i="6"/>
  <c r="J12" i="6"/>
  <c r="I12" i="6"/>
  <c r="H12" i="6"/>
  <c r="G12" i="6"/>
  <c r="F12" i="6"/>
  <c r="Q28" i="5"/>
  <c r="P28" i="5"/>
  <c r="O28" i="5"/>
  <c r="N28" i="5"/>
  <c r="M28" i="5"/>
  <c r="L28" i="5"/>
  <c r="K28" i="5"/>
  <c r="J28" i="5"/>
  <c r="I28" i="5"/>
  <c r="H28" i="5"/>
  <c r="G28" i="5"/>
  <c r="F28" i="5"/>
  <c r="Q20" i="5"/>
  <c r="P20" i="5"/>
  <c r="O20" i="5"/>
  <c r="N20" i="5"/>
  <c r="M20" i="5"/>
  <c r="L20" i="5"/>
  <c r="K20" i="5"/>
  <c r="J20" i="5"/>
  <c r="I20" i="5"/>
  <c r="H20" i="5"/>
  <c r="G20" i="5"/>
  <c r="F20" i="5"/>
  <c r="Q12" i="5"/>
  <c r="Q30" i="5" s="1"/>
  <c r="P12" i="5"/>
  <c r="P30" i="5" s="1"/>
  <c r="O12" i="5"/>
  <c r="N12" i="5"/>
  <c r="M12" i="5"/>
  <c r="L12" i="5"/>
  <c r="K12" i="5"/>
  <c r="J12" i="5"/>
  <c r="I12" i="5"/>
  <c r="H12" i="5"/>
  <c r="G12" i="5"/>
  <c r="F12" i="5"/>
  <c r="Q28" i="4"/>
  <c r="P28" i="4"/>
  <c r="O28" i="4"/>
  <c r="N28" i="4"/>
  <c r="M28" i="4"/>
  <c r="L28" i="4"/>
  <c r="K28" i="4"/>
  <c r="J28" i="4"/>
  <c r="I28" i="4"/>
  <c r="H28" i="4"/>
  <c r="G28" i="4"/>
  <c r="F28" i="4"/>
  <c r="Q20" i="4"/>
  <c r="P20" i="4"/>
  <c r="O20" i="4"/>
  <c r="N20" i="4"/>
  <c r="M20" i="4"/>
  <c r="L20" i="4"/>
  <c r="K20" i="4"/>
  <c r="J20" i="4"/>
  <c r="I20" i="4"/>
  <c r="H20" i="4"/>
  <c r="G20" i="4"/>
  <c r="F20" i="4"/>
  <c r="Q12" i="4"/>
  <c r="Q30" i="4" s="1"/>
  <c r="P12" i="4"/>
  <c r="P30" i="4" s="1"/>
  <c r="O12" i="4"/>
  <c r="N12" i="4"/>
  <c r="M12" i="4"/>
  <c r="L12" i="4"/>
  <c r="K12" i="4"/>
  <c r="J12" i="4"/>
  <c r="I12" i="4"/>
  <c r="H12" i="4"/>
  <c r="G12" i="4"/>
  <c r="F12" i="4"/>
  <c r="Q26" i="3"/>
  <c r="P26" i="3"/>
  <c r="O26" i="3"/>
  <c r="N26" i="3"/>
  <c r="M26" i="3"/>
  <c r="L26" i="3"/>
  <c r="K26" i="3"/>
  <c r="J26" i="3"/>
  <c r="I26" i="3"/>
  <c r="H26" i="3"/>
  <c r="G26" i="3"/>
  <c r="F26" i="3"/>
  <c r="Q19" i="3"/>
  <c r="P19" i="3"/>
  <c r="O19" i="3"/>
  <c r="N19" i="3"/>
  <c r="M19" i="3"/>
  <c r="L19" i="3"/>
  <c r="K19" i="3"/>
  <c r="J19" i="3"/>
  <c r="I19" i="3"/>
  <c r="H19" i="3"/>
  <c r="G19" i="3"/>
  <c r="F19" i="3"/>
  <c r="Q12" i="3"/>
  <c r="P12" i="3"/>
  <c r="O12" i="3"/>
  <c r="N12" i="3"/>
  <c r="M12" i="3"/>
  <c r="L12" i="3"/>
  <c r="K12" i="3"/>
  <c r="J12" i="3"/>
  <c r="I12" i="3"/>
  <c r="H12" i="3"/>
  <c r="G12" i="3"/>
  <c r="F12" i="3"/>
  <c r="Q28" i="2"/>
  <c r="P28" i="2"/>
  <c r="O28" i="2"/>
  <c r="N28" i="2"/>
  <c r="M28" i="2"/>
  <c r="L28" i="2"/>
  <c r="K28" i="2"/>
  <c r="J28" i="2"/>
  <c r="I28" i="2"/>
  <c r="H28" i="2"/>
  <c r="G28" i="2"/>
  <c r="F28" i="2"/>
  <c r="Q20" i="2"/>
  <c r="P20" i="2"/>
  <c r="O20" i="2"/>
  <c r="N20" i="2"/>
  <c r="M20" i="2"/>
  <c r="L20" i="2"/>
  <c r="K20" i="2"/>
  <c r="J20" i="2"/>
  <c r="I20" i="2"/>
  <c r="H20" i="2"/>
  <c r="G20" i="2"/>
  <c r="F20" i="2"/>
  <c r="Q12" i="2"/>
  <c r="Q30" i="2" s="1"/>
  <c r="P12" i="2"/>
  <c r="P30" i="2" s="1"/>
  <c r="O12" i="2"/>
  <c r="N12" i="2"/>
  <c r="M12" i="2"/>
  <c r="L12" i="2"/>
  <c r="K12" i="2"/>
  <c r="J12" i="2"/>
  <c r="I12" i="2"/>
  <c r="H12" i="2"/>
  <c r="G12" i="2"/>
  <c r="F12" i="2"/>
  <c r="P28" i="3" l="1"/>
  <c r="Q28" i="3"/>
</calcChain>
</file>

<file path=xl/sharedStrings.xml><?xml version="1.0" encoding="utf-8"?>
<sst xmlns="http://schemas.openxmlformats.org/spreadsheetml/2006/main" count="279" uniqueCount="97">
  <si>
    <t xml:space="preserve"> 1 тиждень</t>
  </si>
  <si>
    <t>Найменування страв та виробів</t>
  </si>
  <si>
    <t>Вихід</t>
  </si>
  <si>
    <t>Хімічний склад</t>
  </si>
  <si>
    <t>Білки, г</t>
  </si>
  <si>
    <t>Жири, г</t>
  </si>
  <si>
    <t>Вуглеводи, г</t>
  </si>
  <si>
    <t>Енергетична цінність, ккал</t>
  </si>
  <si>
    <t>Від 1-3 років</t>
  </si>
  <si>
    <t>Від 3-4 років</t>
  </si>
  <si>
    <t>Від 4-6 (7) років</t>
  </si>
  <si>
    <t>Понеділок 3 тиждень</t>
  </si>
  <si>
    <t>Сніданок:</t>
  </si>
  <si>
    <t>Різотто із зеленим горошком та ствердм сиром   (ЗП,МП,Л)</t>
  </si>
  <si>
    <t>Яйце варене      (Я)</t>
  </si>
  <si>
    <t>Салат з капусти, моркви та яблук    (МП,Л)</t>
  </si>
  <si>
    <t>Сік персиковий</t>
  </si>
  <si>
    <t>Всього за сніданок:</t>
  </si>
  <si>
    <t>Обід:</t>
  </si>
  <si>
    <t>Суп гречаний з фрикаделькою із свинини    (ЗП)</t>
  </si>
  <si>
    <t>Шніцель рибний натуральний         (Г)</t>
  </si>
  <si>
    <t>Пюре з бобових  (горохове) із цибулею</t>
  </si>
  <si>
    <t xml:space="preserve">Компот із суміші сухофруктів </t>
  </si>
  <si>
    <t>Всього за обід:</t>
  </si>
  <si>
    <t>Вечеря:</t>
  </si>
  <si>
    <t>Гуляш з м'яса курки        (Г)</t>
  </si>
  <si>
    <t>32/18</t>
  </si>
  <si>
    <t>43/24</t>
  </si>
  <si>
    <t>Каша гречана розсипчаста     (МП,Л,ЗП,Г)</t>
  </si>
  <si>
    <t>Морква тушкована в сметані      (Г,МП,Л)</t>
  </si>
  <si>
    <t>Компот із фруктів (яблук)</t>
  </si>
  <si>
    <t>Всього за вечерю:</t>
  </si>
  <si>
    <t>Вівторок 3 тиждень</t>
  </si>
  <si>
    <t xml:space="preserve">Капуста тушкована </t>
  </si>
  <si>
    <t>Котлета рублена з м'яса курки      (Г)</t>
  </si>
  <si>
    <t>Каша рисова розсипчаста      (МП,Л,ЗП,Г)</t>
  </si>
  <si>
    <t>Фрукти свіжі (яблука)</t>
  </si>
  <si>
    <t>30</t>
  </si>
  <si>
    <t>40</t>
  </si>
  <si>
    <t>Хліб цільнозерновий     (Г)</t>
  </si>
  <si>
    <t>Борщ картопляний зі сметаною      (МП,Л)</t>
  </si>
  <si>
    <t>Макароні вироби відварені з маслом вершковим     (Г,МП,Л)</t>
  </si>
  <si>
    <t>Шніцель зі свинини      (Г)</t>
  </si>
  <si>
    <t>Салат з вареного буряка</t>
  </si>
  <si>
    <t>35</t>
  </si>
  <si>
    <t>47</t>
  </si>
  <si>
    <t>Фрукти свіжі (банани)</t>
  </si>
  <si>
    <t>Какао з молоком     (МП,Л)</t>
  </si>
  <si>
    <t>Середа 3 тиждень</t>
  </si>
  <si>
    <t xml:space="preserve">Салат з капусти моркви та зел. горош </t>
  </si>
  <si>
    <t>Суп із сочевиці</t>
  </si>
  <si>
    <t>Паличка куряча    (Г,Я)</t>
  </si>
  <si>
    <t>Картопля запечена скибочками (з вареної)</t>
  </si>
  <si>
    <t>Соус фруктовий (вишня, малина)</t>
  </si>
  <si>
    <t>Молоко кип’ячене       (МП,Л)</t>
  </si>
  <si>
    <t>Четвер 3 тиждень</t>
  </si>
  <si>
    <t>Каша кукурудзяна розсипчаста     (МП,Л,ЗП,Г)</t>
  </si>
  <si>
    <t>Котлета натуральна з мяса курки в паніровочних сухарях      (Г,Я)</t>
  </si>
  <si>
    <t>Хліб цільноозерновий з сиром твердим     (МП,Л,Г)</t>
  </si>
  <si>
    <t>30/5</t>
  </si>
  <si>
    <t>Суп український з галушками      (Г,Я)</t>
  </si>
  <si>
    <t>Макароні вироби відварені з маслом вершковим      (МП,Л,Г)</t>
  </si>
  <si>
    <t>Риба запечена в сметанному соусі      (Р,Г,МП,Л)</t>
  </si>
  <si>
    <t>33/9</t>
  </si>
  <si>
    <t>49/13</t>
  </si>
  <si>
    <t>Зрази картопляні з овочами       (Я,МП,Л,Г)</t>
  </si>
  <si>
    <t>Ікра з моркви</t>
  </si>
  <si>
    <t>П'ятниця 3 тиждень</t>
  </si>
  <si>
    <t>Соус фруктовий (вишневий)</t>
  </si>
  <si>
    <t>Суп селянський</t>
  </si>
  <si>
    <t>Пюре з бобових  (горохове) із цибулею     (МП,Л)</t>
  </si>
  <si>
    <t>Шніцель із свинини    (Г)</t>
  </si>
  <si>
    <t>Салат з капусти, моркви та яблук     (МП,Л)</t>
  </si>
  <si>
    <t>Хліб цільнозерновий    (Г)</t>
  </si>
  <si>
    <t>Оладки з мяса курки</t>
  </si>
  <si>
    <t>Плов з родзинками</t>
  </si>
  <si>
    <t>Локшинник з кисломолочним сиром(ЗП,Г,МП,Л)</t>
  </si>
  <si>
    <t>Хліб цільноозерновий з сиром твердим (Г,МП,Л)</t>
  </si>
  <si>
    <t>Каша «Янтарна» (із пшона з яблуками)(ЗП,МП,Л)</t>
  </si>
  <si>
    <t>Гратен "Зебра" (МП,З,Л,Я)</t>
  </si>
  <si>
    <t>116/10</t>
  </si>
  <si>
    <t>122/10</t>
  </si>
  <si>
    <t>155/15</t>
  </si>
  <si>
    <t>Плов з м'яса курки (ЗП, МП, Л)</t>
  </si>
  <si>
    <t>110</t>
  </si>
  <si>
    <t>140</t>
  </si>
  <si>
    <t>Овочі сезонні (томати свіжі)</t>
  </si>
  <si>
    <t>Хліб цільнозерновий       (Г)</t>
  </si>
  <si>
    <t>47/1</t>
  </si>
  <si>
    <t>Буряк тушкований в сметанному соусі (МП,Л,Г)</t>
  </si>
  <si>
    <t>6\1</t>
  </si>
  <si>
    <t>Каша пшенична  в'язка      (МП,Л,ЗП,Г)</t>
  </si>
  <si>
    <t>Бутерброд зсиром та маслом (Г,МП)</t>
  </si>
  <si>
    <t>30/5/5</t>
  </si>
  <si>
    <t>30/7/7</t>
  </si>
  <si>
    <t>139/3</t>
  </si>
  <si>
    <t xml:space="preserve">Фрукти свіжі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</si>
</sst>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name val="Calibri"/>
    </font>
    <font>
      <sz val="11"/>
      <color theme="1"/>
      <name val="Times New Roman"/>
    </font>
    <font>
      <sz val="11"/>
      <color theme="1"/>
      <name val="Calibri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3" xfId="0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 wrapText="1"/>
    </xf>
    <xf numFmtId="1" fontId="1" fillId="0" borderId="13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1" fontId="4" fillId="0" borderId="0" xfId="0" applyNumberFormat="1" applyFont="1"/>
    <xf numFmtId="16" fontId="1" fillId="0" borderId="13" xfId="0" applyNumberFormat="1" applyFont="1" applyBorder="1" applyAlignment="1">
      <alignment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1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12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0"/>
  <sheetViews>
    <sheetView topLeftCell="A10" workbookViewId="0">
      <selection activeCell="B25" sqref="B25"/>
    </sheetView>
  </sheetViews>
  <sheetFormatPr defaultColWidth="14.42578125" defaultRowHeight="15" customHeight="1" x14ac:dyDescent="0.25"/>
  <cols>
    <col min="1" max="1" width="7.7109375" customWidth="1"/>
    <col min="2" max="2" width="40.7109375" customWidth="1"/>
    <col min="3" max="17" width="9.7109375" customWidth="1"/>
    <col min="18" max="27" width="8.7109375" customWidth="1"/>
  </cols>
  <sheetData>
    <row r="1" spans="1:17" x14ac:dyDescent="0.25">
      <c r="B1" s="30" t="s">
        <v>11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</row>
    <row r="2" spans="1:17" x14ac:dyDescent="0.25">
      <c r="B2" s="32" t="s">
        <v>1</v>
      </c>
      <c r="C2" s="35" t="s">
        <v>2</v>
      </c>
      <c r="D2" s="36"/>
      <c r="E2" s="37"/>
      <c r="F2" s="41" t="s">
        <v>3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x14ac:dyDescent="0.25">
      <c r="B3" s="33"/>
      <c r="C3" s="38"/>
      <c r="D3" s="39"/>
      <c r="E3" s="40"/>
      <c r="F3" s="31" t="s">
        <v>4</v>
      </c>
      <c r="G3" s="28"/>
      <c r="H3" s="29"/>
      <c r="I3" s="31" t="s">
        <v>5</v>
      </c>
      <c r="J3" s="28"/>
      <c r="K3" s="29"/>
      <c r="L3" s="31" t="s">
        <v>6</v>
      </c>
      <c r="M3" s="28"/>
      <c r="N3" s="29"/>
      <c r="O3" s="27" t="s">
        <v>7</v>
      </c>
      <c r="P3" s="28"/>
      <c r="Q3" s="29"/>
    </row>
    <row r="4" spans="1:17" ht="29.25" x14ac:dyDescent="0.25">
      <c r="B4" s="34"/>
      <c r="C4" s="1" t="s">
        <v>8</v>
      </c>
      <c r="D4" s="1" t="s">
        <v>9</v>
      </c>
      <c r="E4" s="1" t="s">
        <v>10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9</v>
      </c>
      <c r="K4" s="2" t="s">
        <v>10</v>
      </c>
      <c r="L4" s="2" t="s">
        <v>8</v>
      </c>
      <c r="M4" s="2" t="s">
        <v>9</v>
      </c>
      <c r="N4" s="2" t="s">
        <v>10</v>
      </c>
      <c r="O4" s="3" t="s">
        <v>8</v>
      </c>
      <c r="P4" s="3" t="s">
        <v>9</v>
      </c>
      <c r="Q4" s="3" t="s">
        <v>10</v>
      </c>
    </row>
    <row r="5" spans="1:17" x14ac:dyDescent="0.25">
      <c r="B5" s="30" t="s">
        <v>12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9"/>
    </row>
    <row r="6" spans="1:17" ht="19.5" customHeight="1" x14ac:dyDescent="0.25">
      <c r="A6">
        <v>39</v>
      </c>
      <c r="B6" s="4" t="s">
        <v>13</v>
      </c>
      <c r="C6" s="5">
        <v>100</v>
      </c>
      <c r="D6" s="5">
        <v>100</v>
      </c>
      <c r="E6" s="5">
        <v>125</v>
      </c>
      <c r="F6" s="6">
        <v>3.5640000000000001</v>
      </c>
      <c r="G6" s="6">
        <v>3.5640000000000001</v>
      </c>
      <c r="H6" s="6">
        <v>4.4550000000000001</v>
      </c>
      <c r="I6" s="6">
        <v>4.8625000000000007</v>
      </c>
      <c r="J6" s="6">
        <v>4.8625000000000007</v>
      </c>
      <c r="K6" s="6">
        <v>6.078125</v>
      </c>
      <c r="L6" s="6">
        <v>14.22</v>
      </c>
      <c r="M6" s="6">
        <v>14.22</v>
      </c>
      <c r="N6" s="6">
        <v>17.775000000000002</v>
      </c>
      <c r="O6" s="7">
        <v>115.795</v>
      </c>
      <c r="P6" s="7">
        <v>115.795</v>
      </c>
      <c r="Q6" s="7">
        <v>144.74375000000001</v>
      </c>
    </row>
    <row r="7" spans="1:17" x14ac:dyDescent="0.25">
      <c r="A7">
        <v>112</v>
      </c>
      <c r="B7" s="24" t="s">
        <v>14</v>
      </c>
      <c r="C7" s="9">
        <v>0</v>
      </c>
      <c r="D7" s="9">
        <v>40</v>
      </c>
      <c r="E7" s="9">
        <v>40</v>
      </c>
      <c r="F7" s="10">
        <v>0</v>
      </c>
      <c r="G7" s="10">
        <v>5.08</v>
      </c>
      <c r="H7" s="10">
        <v>5.08</v>
      </c>
      <c r="I7" s="10">
        <v>0</v>
      </c>
      <c r="J7" s="10">
        <v>4.6000000000000005</v>
      </c>
      <c r="K7" s="10">
        <v>4.6000000000000005</v>
      </c>
      <c r="L7" s="10">
        <v>0</v>
      </c>
      <c r="M7" s="10">
        <v>0.27999999999999997</v>
      </c>
      <c r="N7" s="10">
        <v>0.27999999999999997</v>
      </c>
      <c r="O7" s="11">
        <v>0</v>
      </c>
      <c r="P7" s="11">
        <v>62.800000000000004</v>
      </c>
      <c r="Q7" s="11">
        <v>62.800000000000004</v>
      </c>
    </row>
    <row r="8" spans="1:17" x14ac:dyDescent="0.25">
      <c r="A8">
        <v>68</v>
      </c>
      <c r="B8" s="4" t="s">
        <v>15</v>
      </c>
      <c r="C8" s="12">
        <v>50</v>
      </c>
      <c r="D8" s="12">
        <v>50</v>
      </c>
      <c r="E8" s="12">
        <v>70</v>
      </c>
      <c r="F8" s="10">
        <v>1.52</v>
      </c>
      <c r="G8" s="10">
        <v>1.52</v>
      </c>
      <c r="H8" s="10">
        <v>2.08</v>
      </c>
      <c r="I8" s="10">
        <v>1.82</v>
      </c>
      <c r="J8" s="10">
        <v>1.82</v>
      </c>
      <c r="K8" s="10">
        <v>2.58</v>
      </c>
      <c r="L8" s="10">
        <v>3.2</v>
      </c>
      <c r="M8" s="10">
        <v>3.2</v>
      </c>
      <c r="N8" s="10">
        <v>4.5999999999999996</v>
      </c>
      <c r="O8" s="11">
        <v>34</v>
      </c>
      <c r="P8" s="11">
        <v>34</v>
      </c>
      <c r="Q8" s="11">
        <v>48</v>
      </c>
    </row>
    <row r="9" spans="1:17" x14ac:dyDescent="0.25">
      <c r="A9">
        <v>144</v>
      </c>
      <c r="B9" s="8" t="s">
        <v>92</v>
      </c>
      <c r="C9" s="9" t="s">
        <v>93</v>
      </c>
      <c r="D9" s="9" t="s">
        <v>93</v>
      </c>
      <c r="E9" s="9" t="s">
        <v>94</v>
      </c>
      <c r="F9" s="10">
        <v>4.8</v>
      </c>
      <c r="G9" s="10">
        <v>4.8</v>
      </c>
      <c r="H9" s="10">
        <v>6.7</v>
      </c>
      <c r="I9" s="10">
        <v>14.7</v>
      </c>
      <c r="J9" s="10">
        <v>14.7</v>
      </c>
      <c r="K9" s="10">
        <v>19.600000000000001</v>
      </c>
      <c r="L9" s="10">
        <v>9.94</v>
      </c>
      <c r="M9" s="10">
        <v>9.94</v>
      </c>
      <c r="N9" s="10">
        <v>9.9600000000000009</v>
      </c>
      <c r="O9" s="11">
        <v>113</v>
      </c>
      <c r="P9" s="11">
        <v>113</v>
      </c>
      <c r="Q9" s="11">
        <v>156</v>
      </c>
    </row>
    <row r="10" spans="1:17" x14ac:dyDescent="0.25">
      <c r="A10">
        <v>131</v>
      </c>
      <c r="B10" s="8" t="s">
        <v>16</v>
      </c>
      <c r="C10" s="9">
        <v>120</v>
      </c>
      <c r="D10" s="9">
        <v>120</v>
      </c>
      <c r="E10" s="9">
        <v>180</v>
      </c>
      <c r="F10" s="10">
        <v>0.12</v>
      </c>
      <c r="G10" s="10">
        <v>0.12</v>
      </c>
      <c r="H10" s="10">
        <v>0.18000000000000002</v>
      </c>
      <c r="I10" s="10">
        <v>0</v>
      </c>
      <c r="J10" s="10">
        <v>0</v>
      </c>
      <c r="K10" s="10">
        <v>0</v>
      </c>
      <c r="L10" s="10">
        <v>19.079999999999998</v>
      </c>
      <c r="M10" s="10">
        <v>19.079999999999998</v>
      </c>
      <c r="N10" s="10">
        <v>28.62</v>
      </c>
      <c r="O10" s="11">
        <v>71</v>
      </c>
      <c r="P10" s="11">
        <v>81.599999999999994</v>
      </c>
      <c r="Q10" s="11">
        <v>122.4</v>
      </c>
    </row>
    <row r="11" spans="1:17" x14ac:dyDescent="0.25">
      <c r="B11" s="8"/>
      <c r="C11" s="12"/>
      <c r="D11" s="12"/>
      <c r="E11" s="12"/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11"/>
      <c r="Q11" s="11"/>
    </row>
    <row r="12" spans="1:17" x14ac:dyDescent="0.25">
      <c r="B12" s="13" t="s">
        <v>17</v>
      </c>
      <c r="C12" s="13"/>
      <c r="D12" s="13"/>
      <c r="E12" s="14"/>
      <c r="F12" s="15">
        <f t="shared" ref="F12:Q12" si="0">SUM(F6:F11)</f>
        <v>10.004</v>
      </c>
      <c r="G12" s="15">
        <f t="shared" si="0"/>
        <v>15.083999999999998</v>
      </c>
      <c r="H12" s="15">
        <f t="shared" si="0"/>
        <v>18.495000000000001</v>
      </c>
      <c r="I12" s="15">
        <f t="shared" si="0"/>
        <v>21.3825</v>
      </c>
      <c r="J12" s="15">
        <f t="shared" si="0"/>
        <v>25.982500000000002</v>
      </c>
      <c r="K12" s="15">
        <f t="shared" si="0"/>
        <v>32.858125000000001</v>
      </c>
      <c r="L12" s="15">
        <f t="shared" si="0"/>
        <v>46.44</v>
      </c>
      <c r="M12" s="15">
        <f t="shared" si="0"/>
        <v>46.72</v>
      </c>
      <c r="N12" s="15">
        <f t="shared" si="0"/>
        <v>61.234999999999999</v>
      </c>
      <c r="O12" s="16">
        <f t="shared" si="0"/>
        <v>333.79500000000002</v>
      </c>
      <c r="P12" s="16">
        <f t="shared" si="0"/>
        <v>407.19500000000005</v>
      </c>
      <c r="Q12" s="16">
        <f t="shared" si="0"/>
        <v>533.94375000000002</v>
      </c>
    </row>
    <row r="13" spans="1:17" x14ac:dyDescent="0.25">
      <c r="B13" s="31" t="s">
        <v>18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/>
    </row>
    <row r="14" spans="1:17" ht="30" x14ac:dyDescent="0.25">
      <c r="A14">
        <v>55</v>
      </c>
      <c r="B14" s="8" t="s">
        <v>19</v>
      </c>
      <c r="C14" s="11">
        <v>150</v>
      </c>
      <c r="D14" s="11">
        <v>150</v>
      </c>
      <c r="E14" s="11">
        <v>200</v>
      </c>
      <c r="F14" s="10">
        <v>3.5640300000000003</v>
      </c>
      <c r="G14" s="10">
        <v>3.5640300000000003</v>
      </c>
      <c r="H14" s="10">
        <v>4.75204</v>
      </c>
      <c r="I14" s="10">
        <v>5.4368500000000006</v>
      </c>
      <c r="J14" s="10">
        <v>5.4368500000000006</v>
      </c>
      <c r="K14" s="10">
        <v>7.249133333333333</v>
      </c>
      <c r="L14" s="10">
        <v>10.27023</v>
      </c>
      <c r="M14" s="10">
        <v>10.27023</v>
      </c>
      <c r="N14" s="10">
        <v>13.69364</v>
      </c>
      <c r="O14" s="11">
        <v>103.3623</v>
      </c>
      <c r="P14" s="11">
        <v>103.3623</v>
      </c>
      <c r="Q14" s="11">
        <v>137.81639999999999</v>
      </c>
    </row>
    <row r="15" spans="1:17" x14ac:dyDescent="0.25">
      <c r="A15">
        <v>81</v>
      </c>
      <c r="B15" s="4" t="s">
        <v>20</v>
      </c>
      <c r="C15" s="9">
        <v>47</v>
      </c>
      <c r="D15" s="9">
        <v>47</v>
      </c>
      <c r="E15" s="9">
        <v>70</v>
      </c>
      <c r="F15" s="10">
        <v>7.7550000000000008</v>
      </c>
      <c r="G15" s="10">
        <v>7.7550000000000008</v>
      </c>
      <c r="H15" s="10">
        <v>11.633663366336634</v>
      </c>
      <c r="I15" s="10">
        <v>2.9063000000000003</v>
      </c>
      <c r="J15" s="10">
        <v>2.9063000000000003</v>
      </c>
      <c r="K15" s="10">
        <v>4.3598859885988599</v>
      </c>
      <c r="L15" s="10">
        <v>5.3109999999999999</v>
      </c>
      <c r="M15" s="10">
        <v>5.3109999999999999</v>
      </c>
      <c r="N15" s="10">
        <v>7.9672967296729666</v>
      </c>
      <c r="O15" s="11">
        <v>78.158000000000001</v>
      </c>
      <c r="P15" s="11">
        <v>78.158000000000001</v>
      </c>
      <c r="Q15" s="11">
        <v>117.24872487248723</v>
      </c>
    </row>
    <row r="16" spans="1:17" x14ac:dyDescent="0.25">
      <c r="A16">
        <v>4</v>
      </c>
      <c r="B16" s="8" t="s">
        <v>21</v>
      </c>
      <c r="C16" s="9">
        <v>100</v>
      </c>
      <c r="D16" s="9">
        <v>100</v>
      </c>
      <c r="E16" s="9">
        <v>125</v>
      </c>
      <c r="F16" s="10">
        <v>10.344000000000001</v>
      </c>
      <c r="G16" s="10">
        <v>10.344000000000001</v>
      </c>
      <c r="H16" s="10">
        <v>12.93</v>
      </c>
      <c r="I16" s="10">
        <v>3.2015000000000002</v>
      </c>
      <c r="J16" s="10">
        <v>3.2015000000000002</v>
      </c>
      <c r="K16" s="10">
        <v>4.0018750000000001</v>
      </c>
      <c r="L16" s="10">
        <v>24.403999999999996</v>
      </c>
      <c r="M16" s="10">
        <v>24.403999999999996</v>
      </c>
      <c r="N16" s="10">
        <v>30.504999999999999</v>
      </c>
      <c r="O16" s="11">
        <v>167.19499999999999</v>
      </c>
      <c r="P16" s="11">
        <v>167.19499999999999</v>
      </c>
      <c r="Q16" s="11">
        <v>208.99375000000001</v>
      </c>
    </row>
    <row r="17" spans="1:17" x14ac:dyDescent="0.25">
      <c r="B17" s="4" t="s">
        <v>87</v>
      </c>
      <c r="C17" s="9">
        <v>30</v>
      </c>
      <c r="D17" s="9">
        <v>30</v>
      </c>
      <c r="E17" s="9">
        <v>30</v>
      </c>
      <c r="F17" s="10">
        <v>1</v>
      </c>
      <c r="G17" s="10">
        <v>1</v>
      </c>
      <c r="H17" s="10">
        <v>1</v>
      </c>
      <c r="I17" s="10">
        <v>0.2</v>
      </c>
      <c r="J17" s="10">
        <v>0.2</v>
      </c>
      <c r="K17" s="10">
        <v>0.2</v>
      </c>
      <c r="L17" s="10">
        <v>15</v>
      </c>
      <c r="M17" s="10">
        <v>15</v>
      </c>
      <c r="N17" s="10">
        <v>15</v>
      </c>
      <c r="O17" s="11">
        <v>68</v>
      </c>
      <c r="P17" s="11">
        <v>68</v>
      </c>
      <c r="Q17" s="11">
        <v>68</v>
      </c>
    </row>
    <row r="18" spans="1:17" x14ac:dyDescent="0.25">
      <c r="A18">
        <v>134</v>
      </c>
      <c r="B18" s="4" t="s">
        <v>22</v>
      </c>
      <c r="C18" s="9">
        <v>100</v>
      </c>
      <c r="D18" s="9">
        <v>100</v>
      </c>
      <c r="E18" s="9">
        <v>150</v>
      </c>
      <c r="F18" s="10">
        <v>0.23</v>
      </c>
      <c r="G18" s="10">
        <v>0.23</v>
      </c>
      <c r="H18" s="10">
        <v>0.23</v>
      </c>
      <c r="I18" s="10">
        <v>0</v>
      </c>
      <c r="J18" s="10">
        <v>0</v>
      </c>
      <c r="K18" s="10">
        <v>0</v>
      </c>
      <c r="L18" s="10">
        <v>5.51</v>
      </c>
      <c r="M18" s="10">
        <v>10.5</v>
      </c>
      <c r="N18" s="10">
        <v>15.74</v>
      </c>
      <c r="O18" s="11">
        <v>20.100000000000001</v>
      </c>
      <c r="P18" s="11">
        <v>39.049999999999997</v>
      </c>
      <c r="Q18" s="11">
        <v>58.57</v>
      </c>
    </row>
    <row r="19" spans="1:17" x14ac:dyDescent="0.25">
      <c r="B19" s="4"/>
      <c r="C19" s="9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1"/>
      <c r="P19" s="11"/>
      <c r="Q19" s="11"/>
    </row>
    <row r="20" spans="1:17" x14ac:dyDescent="0.25">
      <c r="B20" s="13" t="s">
        <v>23</v>
      </c>
      <c r="C20" s="13"/>
      <c r="D20" s="13"/>
      <c r="E20" s="13"/>
      <c r="F20" s="15">
        <f t="shared" ref="F20:Q20" si="1">SUM(F14:F19)</f>
        <v>22.893030000000003</v>
      </c>
      <c r="G20" s="15">
        <f t="shared" si="1"/>
        <v>22.893030000000003</v>
      </c>
      <c r="H20" s="15">
        <f t="shared" si="1"/>
        <v>30.545703366336635</v>
      </c>
      <c r="I20" s="15">
        <f t="shared" si="1"/>
        <v>11.74465</v>
      </c>
      <c r="J20" s="15">
        <f t="shared" si="1"/>
        <v>11.74465</v>
      </c>
      <c r="K20" s="15">
        <f t="shared" si="1"/>
        <v>15.810894321932192</v>
      </c>
      <c r="L20" s="15">
        <f t="shared" si="1"/>
        <v>60.495229999999992</v>
      </c>
      <c r="M20" s="15">
        <f t="shared" si="1"/>
        <v>65.485230000000001</v>
      </c>
      <c r="N20" s="15">
        <f t="shared" si="1"/>
        <v>82.905936729672959</v>
      </c>
      <c r="O20" s="16">
        <f t="shared" si="1"/>
        <v>436.81530000000004</v>
      </c>
      <c r="P20" s="16">
        <f t="shared" si="1"/>
        <v>455.76530000000002</v>
      </c>
      <c r="Q20" s="16">
        <f t="shared" si="1"/>
        <v>590.62887487248724</v>
      </c>
    </row>
    <row r="21" spans="1:17" ht="15.75" customHeight="1" x14ac:dyDescent="0.25">
      <c r="B21" s="31" t="s">
        <v>24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9"/>
    </row>
    <row r="22" spans="1:17" ht="15.75" customHeight="1" x14ac:dyDescent="0.25">
      <c r="A22">
        <v>95</v>
      </c>
      <c r="B22" s="4" t="s">
        <v>25</v>
      </c>
      <c r="C22" s="9" t="s">
        <v>26</v>
      </c>
      <c r="D22" s="9" t="s">
        <v>26</v>
      </c>
      <c r="E22" s="9" t="s">
        <v>27</v>
      </c>
      <c r="F22" s="10">
        <v>9.4</v>
      </c>
      <c r="G22" s="10">
        <v>9.4</v>
      </c>
      <c r="H22" s="10">
        <v>12.6</v>
      </c>
      <c r="I22" s="10">
        <v>3.8</v>
      </c>
      <c r="J22" s="10">
        <v>3.8</v>
      </c>
      <c r="K22" s="10">
        <v>5.0999999999999996</v>
      </c>
      <c r="L22" s="10">
        <v>4</v>
      </c>
      <c r="M22" s="10">
        <v>4</v>
      </c>
      <c r="N22" s="10">
        <v>5.6</v>
      </c>
      <c r="O22" s="11">
        <v>88</v>
      </c>
      <c r="P22" s="11">
        <v>88</v>
      </c>
      <c r="Q22" s="11">
        <v>117</v>
      </c>
    </row>
    <row r="23" spans="1:17" ht="15.75" customHeight="1" x14ac:dyDescent="0.25">
      <c r="A23">
        <v>16</v>
      </c>
      <c r="B23" s="4" t="s">
        <v>28</v>
      </c>
      <c r="C23" s="9">
        <v>82</v>
      </c>
      <c r="D23" s="9">
        <v>82</v>
      </c>
      <c r="E23" s="9">
        <v>103</v>
      </c>
      <c r="F23" s="10">
        <v>4.2</v>
      </c>
      <c r="G23" s="10">
        <v>4.2</v>
      </c>
      <c r="H23" s="10">
        <v>5.3</v>
      </c>
      <c r="I23" s="10">
        <v>2.6</v>
      </c>
      <c r="J23" s="10">
        <v>2.6</v>
      </c>
      <c r="K23" s="10">
        <v>3.2</v>
      </c>
      <c r="L23" s="10">
        <v>21.2</v>
      </c>
      <c r="M23" s="10">
        <v>21.2</v>
      </c>
      <c r="N23" s="10">
        <v>26.6</v>
      </c>
      <c r="O23" s="11">
        <v>125</v>
      </c>
      <c r="P23" s="11">
        <v>125</v>
      </c>
      <c r="Q23" s="11">
        <v>157</v>
      </c>
    </row>
    <row r="24" spans="1:17" ht="15.75" customHeight="1" x14ac:dyDescent="0.25">
      <c r="A24" s="26" t="s">
        <v>90</v>
      </c>
      <c r="B24" s="4" t="s">
        <v>29</v>
      </c>
      <c r="C24" s="9">
        <v>45</v>
      </c>
      <c r="D24" s="9">
        <v>47</v>
      </c>
      <c r="E24" s="9">
        <v>63</v>
      </c>
      <c r="F24" s="10">
        <v>0.8</v>
      </c>
      <c r="G24" s="10">
        <v>0.8</v>
      </c>
      <c r="H24" s="10">
        <v>1</v>
      </c>
      <c r="I24" s="10">
        <v>2.6</v>
      </c>
      <c r="J24" s="10">
        <v>2.6</v>
      </c>
      <c r="K24" s="10">
        <v>3.6</v>
      </c>
      <c r="L24" s="10">
        <v>4.5</v>
      </c>
      <c r="M24" s="10">
        <v>6.4</v>
      </c>
      <c r="N24" s="10">
        <v>8.6</v>
      </c>
      <c r="O24" s="11">
        <v>43</v>
      </c>
      <c r="P24" s="11">
        <v>50</v>
      </c>
      <c r="Q24" s="11">
        <v>67</v>
      </c>
    </row>
    <row r="25" spans="1:17" ht="15.75" customHeight="1" x14ac:dyDescent="0.25">
      <c r="A25" t="s">
        <v>95</v>
      </c>
      <c r="B25" s="4" t="s">
        <v>96</v>
      </c>
      <c r="C25" s="12">
        <v>60</v>
      </c>
      <c r="D25" s="12">
        <v>60</v>
      </c>
      <c r="E25" s="12">
        <v>80</v>
      </c>
      <c r="F25" s="10">
        <v>0.9</v>
      </c>
      <c r="G25" s="10">
        <v>0.9</v>
      </c>
      <c r="H25" s="10">
        <v>1.2</v>
      </c>
      <c r="I25" s="10">
        <v>0.1</v>
      </c>
      <c r="J25" s="10">
        <v>0.1</v>
      </c>
      <c r="K25" s="10">
        <v>0.1</v>
      </c>
      <c r="L25" s="10">
        <v>13.1</v>
      </c>
      <c r="M25" s="10">
        <v>13.1</v>
      </c>
      <c r="N25" s="10">
        <v>17.399999999999999</v>
      </c>
      <c r="O25" s="11">
        <v>53</v>
      </c>
      <c r="P25" s="11">
        <v>53</v>
      </c>
      <c r="Q25" s="11">
        <v>71</v>
      </c>
    </row>
    <row r="26" spans="1:17" ht="15.75" customHeight="1" x14ac:dyDescent="0.25">
      <c r="A26">
        <v>136</v>
      </c>
      <c r="B26" s="4" t="s">
        <v>30</v>
      </c>
      <c r="C26" s="12">
        <v>120</v>
      </c>
      <c r="D26" s="12">
        <v>120</v>
      </c>
      <c r="E26" s="12">
        <v>160</v>
      </c>
      <c r="F26" s="10">
        <v>0.24</v>
      </c>
      <c r="G26" s="10">
        <v>0.24</v>
      </c>
      <c r="H26" s="10">
        <v>0.32</v>
      </c>
      <c r="I26" s="10">
        <v>0.24</v>
      </c>
      <c r="J26" s="10">
        <v>0.24</v>
      </c>
      <c r="K26" s="10">
        <v>0.32</v>
      </c>
      <c r="L26" s="10">
        <v>6.24</v>
      </c>
      <c r="M26" s="10">
        <v>12.23</v>
      </c>
      <c r="N26" s="10">
        <v>16.3</v>
      </c>
      <c r="O26" s="11">
        <v>27</v>
      </c>
      <c r="P26" s="11">
        <v>49.74</v>
      </c>
      <c r="Q26" s="11">
        <v>66.319999999999993</v>
      </c>
    </row>
    <row r="27" spans="1:17" ht="15.75" customHeight="1" x14ac:dyDescent="0.25">
      <c r="B27" s="4"/>
      <c r="C27" s="9"/>
      <c r="D27" s="9"/>
      <c r="E27" s="9"/>
      <c r="F27" s="10"/>
      <c r="G27" s="10"/>
      <c r="H27" s="10"/>
      <c r="I27" s="10"/>
      <c r="J27" s="10"/>
      <c r="K27" s="10"/>
      <c r="L27" s="10"/>
      <c r="M27" s="10"/>
      <c r="N27" s="10"/>
      <c r="O27" s="11"/>
      <c r="P27" s="11"/>
      <c r="Q27" s="11"/>
    </row>
    <row r="28" spans="1:17" ht="15.75" customHeight="1" x14ac:dyDescent="0.25">
      <c r="B28" s="17" t="s">
        <v>31</v>
      </c>
      <c r="C28" s="9"/>
      <c r="D28" s="9"/>
      <c r="E28" s="9"/>
      <c r="F28" s="15">
        <f t="shared" ref="F28:Q28" si="2">SUM(F22:F27)</f>
        <v>15.540000000000003</v>
      </c>
      <c r="G28" s="15">
        <f t="shared" si="2"/>
        <v>15.540000000000003</v>
      </c>
      <c r="H28" s="15">
        <f t="shared" si="2"/>
        <v>20.419999999999998</v>
      </c>
      <c r="I28" s="15">
        <f t="shared" si="2"/>
        <v>9.34</v>
      </c>
      <c r="J28" s="15">
        <f t="shared" si="2"/>
        <v>9.34</v>
      </c>
      <c r="K28" s="15">
        <f t="shared" si="2"/>
        <v>12.32</v>
      </c>
      <c r="L28" s="15">
        <f t="shared" si="2"/>
        <v>49.04</v>
      </c>
      <c r="M28" s="15">
        <f t="shared" si="2"/>
        <v>56.930000000000007</v>
      </c>
      <c r="N28" s="15">
        <f t="shared" si="2"/>
        <v>74.5</v>
      </c>
      <c r="O28" s="16">
        <f t="shared" si="2"/>
        <v>336</v>
      </c>
      <c r="P28" s="16">
        <f t="shared" si="2"/>
        <v>365.74</v>
      </c>
      <c r="Q28" s="16">
        <f t="shared" si="2"/>
        <v>478.32</v>
      </c>
    </row>
    <row r="29" spans="1:17" ht="15.75" customHeight="1" x14ac:dyDescent="0.25"/>
    <row r="30" spans="1:17" ht="15.75" customHeight="1" x14ac:dyDescent="0.25">
      <c r="P30" s="18">
        <f>+P12+P20+P28</f>
        <v>1228.7003</v>
      </c>
      <c r="Q30" s="18">
        <f>Q12+Q20+Q28</f>
        <v>1602.8926248724872</v>
      </c>
    </row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O3:Q3"/>
    <mergeCell ref="B5:Q5"/>
    <mergeCell ref="B13:Q13"/>
    <mergeCell ref="B21:Q21"/>
    <mergeCell ref="B1:Q1"/>
    <mergeCell ref="B2:B4"/>
    <mergeCell ref="C2:E3"/>
    <mergeCell ref="F2:Q2"/>
    <mergeCell ref="F3:H3"/>
    <mergeCell ref="I3:K3"/>
    <mergeCell ref="L3:N3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00"/>
  <sheetViews>
    <sheetView topLeftCell="A7" workbookViewId="0">
      <selection activeCell="A23" sqref="A23"/>
    </sheetView>
  </sheetViews>
  <sheetFormatPr defaultColWidth="14.42578125" defaultRowHeight="15" customHeight="1" x14ac:dyDescent="0.25"/>
  <cols>
    <col min="1" max="1" width="7" customWidth="1"/>
    <col min="2" max="2" width="40.7109375" customWidth="1"/>
    <col min="3" max="17" width="9.7109375" customWidth="1"/>
    <col min="18" max="27" width="8.7109375" customWidth="1"/>
  </cols>
  <sheetData>
    <row r="1" spans="1:17" x14ac:dyDescent="0.25">
      <c r="B1" s="30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</row>
    <row r="2" spans="1:17" x14ac:dyDescent="0.25">
      <c r="B2" s="32" t="s">
        <v>1</v>
      </c>
      <c r="C2" s="35" t="s">
        <v>2</v>
      </c>
      <c r="D2" s="36"/>
      <c r="E2" s="37"/>
      <c r="F2" s="41" t="s">
        <v>3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x14ac:dyDescent="0.25">
      <c r="B3" s="33"/>
      <c r="C3" s="38"/>
      <c r="D3" s="39"/>
      <c r="E3" s="40"/>
      <c r="F3" s="31" t="s">
        <v>4</v>
      </c>
      <c r="G3" s="28"/>
      <c r="H3" s="29"/>
      <c r="I3" s="31" t="s">
        <v>5</v>
      </c>
      <c r="J3" s="28"/>
      <c r="K3" s="29"/>
      <c r="L3" s="31" t="s">
        <v>6</v>
      </c>
      <c r="M3" s="28"/>
      <c r="N3" s="29"/>
      <c r="O3" s="27" t="s">
        <v>7</v>
      </c>
      <c r="P3" s="28"/>
      <c r="Q3" s="29"/>
    </row>
    <row r="4" spans="1:17" ht="29.25" x14ac:dyDescent="0.25">
      <c r="B4" s="34"/>
      <c r="C4" s="1" t="s">
        <v>8</v>
      </c>
      <c r="D4" s="1" t="s">
        <v>9</v>
      </c>
      <c r="E4" s="1" t="s">
        <v>10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9</v>
      </c>
      <c r="K4" s="2" t="s">
        <v>10</v>
      </c>
      <c r="L4" s="2" t="s">
        <v>8</v>
      </c>
      <c r="M4" s="2" t="s">
        <v>9</v>
      </c>
      <c r="N4" s="2" t="s">
        <v>10</v>
      </c>
      <c r="O4" s="3" t="s">
        <v>8</v>
      </c>
      <c r="P4" s="3" t="s">
        <v>9</v>
      </c>
      <c r="Q4" s="3" t="s">
        <v>10</v>
      </c>
    </row>
    <row r="5" spans="1:17" x14ac:dyDescent="0.25">
      <c r="B5" s="30" t="s">
        <v>12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9"/>
    </row>
    <row r="6" spans="1:17" x14ac:dyDescent="0.25">
      <c r="A6">
        <v>8</v>
      </c>
      <c r="B6" s="4" t="s">
        <v>33</v>
      </c>
      <c r="C6" s="5">
        <v>60</v>
      </c>
      <c r="D6" s="5">
        <v>60</v>
      </c>
      <c r="E6" s="5">
        <v>80</v>
      </c>
      <c r="F6" s="6">
        <v>1.47</v>
      </c>
      <c r="G6" s="6">
        <v>1.47</v>
      </c>
      <c r="H6" s="6">
        <v>2.06</v>
      </c>
      <c r="I6" s="6">
        <v>2.0099999999999998</v>
      </c>
      <c r="J6" s="6">
        <v>2.0099999999999998</v>
      </c>
      <c r="K6" s="6">
        <v>2.71</v>
      </c>
      <c r="L6" s="6">
        <v>4.9800000000000004</v>
      </c>
      <c r="M6" s="6">
        <v>4.9800000000000004</v>
      </c>
      <c r="N6" s="6">
        <v>7.26</v>
      </c>
      <c r="O6" s="7">
        <v>44</v>
      </c>
      <c r="P6" s="7">
        <v>44</v>
      </c>
      <c r="Q6" s="7">
        <v>59</v>
      </c>
    </row>
    <row r="7" spans="1:17" x14ac:dyDescent="0.25">
      <c r="A7">
        <v>98</v>
      </c>
      <c r="B7" s="8" t="s">
        <v>34</v>
      </c>
      <c r="C7" s="9">
        <v>58</v>
      </c>
      <c r="D7" s="9">
        <v>58</v>
      </c>
      <c r="E7" s="9">
        <v>77</v>
      </c>
      <c r="F7" s="10">
        <v>10.32</v>
      </c>
      <c r="G7" s="10">
        <v>10.32</v>
      </c>
      <c r="H7" s="10">
        <v>13.89</v>
      </c>
      <c r="I7" s="10">
        <v>4.04</v>
      </c>
      <c r="J7" s="10">
        <v>4.04</v>
      </c>
      <c r="K7" s="10">
        <v>5.33</v>
      </c>
      <c r="L7" s="10">
        <v>8.2799999999999994</v>
      </c>
      <c r="M7" s="10">
        <v>8.2799999999999994</v>
      </c>
      <c r="N7" s="10">
        <v>11.37</v>
      </c>
      <c r="O7" s="11">
        <v>112</v>
      </c>
      <c r="P7" s="11">
        <v>112</v>
      </c>
      <c r="Q7" s="11">
        <v>149</v>
      </c>
    </row>
    <row r="8" spans="1:17" x14ac:dyDescent="0.25">
      <c r="A8">
        <v>26</v>
      </c>
      <c r="B8" s="4" t="s">
        <v>35</v>
      </c>
      <c r="C8" s="12">
        <v>80</v>
      </c>
      <c r="D8" s="12">
        <v>80</v>
      </c>
      <c r="E8" s="12">
        <v>100</v>
      </c>
      <c r="F8" s="10">
        <v>2.0099999999999998</v>
      </c>
      <c r="G8" s="10">
        <v>2.0099999999999998</v>
      </c>
      <c r="H8" s="10">
        <v>2.52</v>
      </c>
      <c r="I8" s="10">
        <v>1.75</v>
      </c>
      <c r="J8" s="10">
        <v>1.75</v>
      </c>
      <c r="K8" s="10">
        <v>2.16</v>
      </c>
      <c r="L8" s="10">
        <v>20.399999999999999</v>
      </c>
      <c r="M8" s="10">
        <v>20.399999999999999</v>
      </c>
      <c r="N8" s="10">
        <v>25.6</v>
      </c>
      <c r="O8" s="11">
        <v>107</v>
      </c>
      <c r="P8" s="11">
        <v>107</v>
      </c>
      <c r="Q8" s="11">
        <v>135</v>
      </c>
    </row>
    <row r="9" spans="1:17" x14ac:dyDescent="0.25">
      <c r="A9">
        <v>137</v>
      </c>
      <c r="B9" s="8" t="s">
        <v>36</v>
      </c>
      <c r="C9" s="9" t="s">
        <v>37</v>
      </c>
      <c r="D9" s="9" t="s">
        <v>37</v>
      </c>
      <c r="E9" s="9" t="s">
        <v>38</v>
      </c>
      <c r="F9" s="10">
        <v>0.12</v>
      </c>
      <c r="G9" s="10">
        <v>0.12</v>
      </c>
      <c r="H9" s="10">
        <v>0.16</v>
      </c>
      <c r="I9" s="10">
        <v>0.12</v>
      </c>
      <c r="J9" s="10">
        <v>0.12</v>
      </c>
      <c r="K9" s="10">
        <v>0.16</v>
      </c>
      <c r="L9" s="10">
        <v>3.1</v>
      </c>
      <c r="M9" s="10">
        <v>3.1</v>
      </c>
      <c r="N9" s="10">
        <v>4.2</v>
      </c>
      <c r="O9" s="11">
        <v>14</v>
      </c>
      <c r="P9" s="11">
        <v>14</v>
      </c>
      <c r="Q9" s="11">
        <v>18</v>
      </c>
    </row>
    <row r="10" spans="1:17" x14ac:dyDescent="0.25">
      <c r="B10" s="8" t="s">
        <v>39</v>
      </c>
      <c r="C10" s="9">
        <v>30</v>
      </c>
      <c r="D10" s="9">
        <v>30</v>
      </c>
      <c r="E10" s="9">
        <v>30</v>
      </c>
      <c r="F10" s="10">
        <v>2.1</v>
      </c>
      <c r="G10" s="10">
        <v>2.1</v>
      </c>
      <c r="H10" s="10">
        <v>2.1</v>
      </c>
      <c r="I10" s="10">
        <v>2.4</v>
      </c>
      <c r="J10" s="10">
        <v>2.4</v>
      </c>
      <c r="K10" s="10">
        <v>2.4</v>
      </c>
      <c r="L10" s="10">
        <v>9.9</v>
      </c>
      <c r="M10" s="10">
        <v>9.9</v>
      </c>
      <c r="N10" s="10">
        <v>9.9</v>
      </c>
      <c r="O10" s="11">
        <v>71</v>
      </c>
      <c r="P10" s="11">
        <v>71</v>
      </c>
      <c r="Q10" s="11">
        <v>71</v>
      </c>
    </row>
    <row r="11" spans="1:17" x14ac:dyDescent="0.25">
      <c r="B11" s="8"/>
      <c r="C11" s="12"/>
      <c r="D11" s="12"/>
      <c r="E11" s="12"/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11"/>
      <c r="Q11" s="11"/>
    </row>
    <row r="12" spans="1:17" x14ac:dyDescent="0.25">
      <c r="B12" s="13" t="s">
        <v>17</v>
      </c>
      <c r="C12" s="13"/>
      <c r="D12" s="13"/>
      <c r="E12" s="14"/>
      <c r="F12" s="15">
        <f t="shared" ref="F12:Q12" si="0">SUM(F6:F11)</f>
        <v>16.02</v>
      </c>
      <c r="G12" s="15">
        <f t="shared" si="0"/>
        <v>16.02</v>
      </c>
      <c r="H12" s="15">
        <f t="shared" si="0"/>
        <v>20.730000000000004</v>
      </c>
      <c r="I12" s="15">
        <f t="shared" si="0"/>
        <v>10.32</v>
      </c>
      <c r="J12" s="15">
        <f t="shared" si="0"/>
        <v>10.32</v>
      </c>
      <c r="K12" s="15">
        <f t="shared" si="0"/>
        <v>12.76</v>
      </c>
      <c r="L12" s="15">
        <f t="shared" si="0"/>
        <v>46.66</v>
      </c>
      <c r="M12" s="15">
        <f t="shared" si="0"/>
        <v>46.66</v>
      </c>
      <c r="N12" s="15">
        <f t="shared" si="0"/>
        <v>58.330000000000005</v>
      </c>
      <c r="O12" s="16">
        <f t="shared" si="0"/>
        <v>348</v>
      </c>
      <c r="P12" s="16">
        <f t="shared" si="0"/>
        <v>348</v>
      </c>
      <c r="Q12" s="16">
        <f t="shared" si="0"/>
        <v>432</v>
      </c>
    </row>
    <row r="13" spans="1:17" x14ac:dyDescent="0.25">
      <c r="B13" s="31" t="s">
        <v>18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/>
    </row>
    <row r="14" spans="1:17" x14ac:dyDescent="0.25">
      <c r="A14">
        <v>40</v>
      </c>
      <c r="B14" s="8" t="s">
        <v>40</v>
      </c>
      <c r="C14" s="9">
        <v>150</v>
      </c>
      <c r="D14" s="9">
        <v>150</v>
      </c>
      <c r="E14" s="9">
        <v>200</v>
      </c>
      <c r="F14" s="10">
        <v>1.3880000000000001</v>
      </c>
      <c r="G14" s="10">
        <v>1.3880000000000001</v>
      </c>
      <c r="H14" s="10">
        <v>1.8506666666666667</v>
      </c>
      <c r="I14" s="10">
        <v>3.7914000000000003</v>
      </c>
      <c r="J14" s="10">
        <v>3.7914000000000003</v>
      </c>
      <c r="K14" s="10">
        <v>5.055200000000001</v>
      </c>
      <c r="L14" s="10">
        <v>9.3150000000000013</v>
      </c>
      <c r="M14" s="10">
        <v>10.313000000000001</v>
      </c>
      <c r="N14" s="10">
        <v>13.750666666666667</v>
      </c>
      <c r="O14" s="11">
        <v>74.653999999999996</v>
      </c>
      <c r="P14" s="11">
        <v>78.444000000000017</v>
      </c>
      <c r="Q14" s="11">
        <v>104.59200000000001</v>
      </c>
    </row>
    <row r="15" spans="1:17" ht="20.25" customHeight="1" x14ac:dyDescent="0.25">
      <c r="A15">
        <v>35</v>
      </c>
      <c r="B15" s="4" t="s">
        <v>41</v>
      </c>
      <c r="C15" s="9">
        <v>82</v>
      </c>
      <c r="D15" s="9">
        <v>82</v>
      </c>
      <c r="E15" s="9">
        <v>106</v>
      </c>
      <c r="F15" s="10">
        <v>3</v>
      </c>
      <c r="G15" s="10">
        <v>3</v>
      </c>
      <c r="H15" s="10">
        <v>3.9</v>
      </c>
      <c r="I15" s="10">
        <v>1.8</v>
      </c>
      <c r="J15" s="10">
        <v>1.8</v>
      </c>
      <c r="K15" s="10">
        <v>2.2000000000000002</v>
      </c>
      <c r="L15" s="10">
        <v>19.600000000000001</v>
      </c>
      <c r="M15" s="10">
        <v>19.600000000000001</v>
      </c>
      <c r="N15" s="10">
        <v>25.5</v>
      </c>
      <c r="O15" s="11">
        <v>108</v>
      </c>
      <c r="P15" s="11">
        <v>108</v>
      </c>
      <c r="Q15" s="11">
        <v>140</v>
      </c>
    </row>
    <row r="16" spans="1:17" x14ac:dyDescent="0.25">
      <c r="A16">
        <v>87</v>
      </c>
      <c r="B16" s="8" t="s">
        <v>42</v>
      </c>
      <c r="C16" s="9">
        <v>60</v>
      </c>
      <c r="D16" s="9">
        <v>60</v>
      </c>
      <c r="E16" s="9">
        <v>81</v>
      </c>
      <c r="F16" s="10">
        <v>8.36</v>
      </c>
      <c r="G16" s="10">
        <v>8.36</v>
      </c>
      <c r="H16" s="10">
        <v>11.09</v>
      </c>
      <c r="I16" s="10">
        <v>14.49</v>
      </c>
      <c r="J16" s="10">
        <v>14.49</v>
      </c>
      <c r="K16" s="10">
        <v>19.149999999999999</v>
      </c>
      <c r="L16" s="10">
        <v>8.58</v>
      </c>
      <c r="M16" s="10">
        <v>8.58</v>
      </c>
      <c r="N16" s="10">
        <v>11.17</v>
      </c>
      <c r="O16" s="11">
        <v>198.68</v>
      </c>
      <c r="P16" s="11">
        <v>198.68</v>
      </c>
      <c r="Q16" s="11">
        <v>262.02</v>
      </c>
    </row>
    <row r="17" spans="1:17" x14ac:dyDescent="0.25">
      <c r="A17">
        <v>75</v>
      </c>
      <c r="B17" s="4" t="s">
        <v>43</v>
      </c>
      <c r="C17" s="9" t="s">
        <v>44</v>
      </c>
      <c r="D17" s="9" t="s">
        <v>44</v>
      </c>
      <c r="E17" s="9" t="s">
        <v>45</v>
      </c>
      <c r="F17" s="10">
        <v>0.6</v>
      </c>
      <c r="G17" s="10">
        <v>0.6</v>
      </c>
      <c r="H17" s="10">
        <v>0.7</v>
      </c>
      <c r="I17" s="10">
        <v>1.1000000000000001</v>
      </c>
      <c r="J17" s="10">
        <v>1.1000000000000001</v>
      </c>
      <c r="K17" s="10">
        <v>1.4</v>
      </c>
      <c r="L17" s="10">
        <v>3.3</v>
      </c>
      <c r="M17" s="10">
        <v>3.3</v>
      </c>
      <c r="N17" s="10">
        <v>4.4000000000000004</v>
      </c>
      <c r="O17" s="11">
        <v>25</v>
      </c>
      <c r="P17" s="11">
        <v>25</v>
      </c>
      <c r="Q17" s="11">
        <v>33</v>
      </c>
    </row>
    <row r="18" spans="1:17" x14ac:dyDescent="0.25">
      <c r="B18" s="4" t="s">
        <v>39</v>
      </c>
      <c r="C18" s="9">
        <v>30</v>
      </c>
      <c r="D18" s="9">
        <v>30</v>
      </c>
      <c r="E18" s="9">
        <v>30</v>
      </c>
      <c r="F18" s="10">
        <v>2.1</v>
      </c>
      <c r="G18" s="10">
        <v>2.1</v>
      </c>
      <c r="H18" s="10">
        <v>2.1</v>
      </c>
      <c r="I18" s="10">
        <v>2.4</v>
      </c>
      <c r="J18" s="10">
        <v>2.4</v>
      </c>
      <c r="K18" s="10">
        <v>2.4</v>
      </c>
      <c r="L18" s="10">
        <v>9.9</v>
      </c>
      <c r="M18" s="10">
        <v>9.9</v>
      </c>
      <c r="N18" s="10">
        <v>9.9</v>
      </c>
      <c r="O18" s="11">
        <v>71</v>
      </c>
      <c r="P18" s="11">
        <v>71</v>
      </c>
      <c r="Q18" s="11">
        <v>71</v>
      </c>
    </row>
    <row r="19" spans="1:17" x14ac:dyDescent="0.25">
      <c r="B19" s="13" t="s">
        <v>23</v>
      </c>
      <c r="C19" s="13"/>
      <c r="D19" s="13"/>
      <c r="E19" s="13"/>
      <c r="F19" s="15">
        <f t="shared" ref="F19:Q19" si="1">SUM(F14:F18)</f>
        <v>15.447999999999999</v>
      </c>
      <c r="G19" s="15">
        <f t="shared" si="1"/>
        <v>15.447999999999999</v>
      </c>
      <c r="H19" s="15">
        <f t="shared" si="1"/>
        <v>19.640666666666668</v>
      </c>
      <c r="I19" s="15">
        <f t="shared" si="1"/>
        <v>23.581400000000002</v>
      </c>
      <c r="J19" s="15">
        <f t="shared" si="1"/>
        <v>23.581400000000002</v>
      </c>
      <c r="K19" s="15">
        <f t="shared" si="1"/>
        <v>30.205199999999998</v>
      </c>
      <c r="L19" s="15">
        <f t="shared" si="1"/>
        <v>50.695</v>
      </c>
      <c r="M19" s="15">
        <f t="shared" si="1"/>
        <v>51.692999999999998</v>
      </c>
      <c r="N19" s="15">
        <f t="shared" si="1"/>
        <v>64.720666666666673</v>
      </c>
      <c r="O19" s="16">
        <f t="shared" si="1"/>
        <v>477.334</v>
      </c>
      <c r="P19" s="16">
        <f t="shared" si="1"/>
        <v>481.12400000000002</v>
      </c>
      <c r="Q19" s="16">
        <f t="shared" si="1"/>
        <v>610.61199999999997</v>
      </c>
    </row>
    <row r="20" spans="1:17" x14ac:dyDescent="0.25">
      <c r="B20" s="31" t="s">
        <v>24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/>
    </row>
    <row r="21" spans="1:17" ht="15.75" customHeight="1" x14ac:dyDescent="0.25">
      <c r="A21">
        <v>116</v>
      </c>
      <c r="B21" s="25" t="s">
        <v>79</v>
      </c>
      <c r="C21" s="9" t="s">
        <v>80</v>
      </c>
      <c r="D21" s="9" t="s">
        <v>81</v>
      </c>
      <c r="E21" s="9" t="s">
        <v>82</v>
      </c>
      <c r="F21" s="10">
        <v>15.4</v>
      </c>
      <c r="G21" s="10">
        <v>15.4</v>
      </c>
      <c r="H21" s="10">
        <v>19.600000000000001</v>
      </c>
      <c r="I21" s="10">
        <v>12.9</v>
      </c>
      <c r="J21" s="10">
        <v>12.9</v>
      </c>
      <c r="K21" s="10">
        <v>17.100000000000001</v>
      </c>
      <c r="L21" s="10">
        <v>102</v>
      </c>
      <c r="M21" s="10">
        <v>16.2</v>
      </c>
      <c r="N21" s="10">
        <v>20.3</v>
      </c>
      <c r="O21" s="11">
        <v>221</v>
      </c>
      <c r="P21" s="11">
        <v>243</v>
      </c>
      <c r="Q21" s="11">
        <v>315</v>
      </c>
    </row>
    <row r="22" spans="1:17" ht="15.75" customHeight="1" x14ac:dyDescent="0.25">
      <c r="A22">
        <v>138</v>
      </c>
      <c r="B22" s="4" t="s">
        <v>46</v>
      </c>
      <c r="C22" s="9">
        <v>65</v>
      </c>
      <c r="D22" s="9">
        <v>65</v>
      </c>
      <c r="E22" s="9">
        <v>85</v>
      </c>
      <c r="F22" s="10">
        <v>1</v>
      </c>
      <c r="G22" s="10">
        <v>1</v>
      </c>
      <c r="H22" s="10">
        <v>1.3</v>
      </c>
      <c r="I22" s="10">
        <v>0.1</v>
      </c>
      <c r="J22" s="10">
        <v>0.1</v>
      </c>
      <c r="K22" s="10">
        <v>0.1</v>
      </c>
      <c r="L22" s="10">
        <v>14.2</v>
      </c>
      <c r="M22" s="10">
        <v>14.2</v>
      </c>
      <c r="N22" s="10">
        <v>18.5</v>
      </c>
      <c r="O22" s="11">
        <v>58</v>
      </c>
      <c r="P22" s="11">
        <v>58</v>
      </c>
      <c r="Q22" s="11">
        <v>76</v>
      </c>
    </row>
    <row r="23" spans="1:17" ht="15.75" customHeight="1" x14ac:dyDescent="0.25">
      <c r="A23">
        <v>128</v>
      </c>
      <c r="B23" s="4" t="s">
        <v>47</v>
      </c>
      <c r="C23" s="12">
        <v>135</v>
      </c>
      <c r="D23" s="12">
        <v>135</v>
      </c>
      <c r="E23" s="12">
        <v>160</v>
      </c>
      <c r="F23" s="10">
        <v>4.5</v>
      </c>
      <c r="G23" s="10">
        <v>4.5</v>
      </c>
      <c r="H23" s="10">
        <v>5.4</v>
      </c>
      <c r="I23" s="10">
        <v>3.8</v>
      </c>
      <c r="J23" s="10">
        <v>3.8</v>
      </c>
      <c r="K23" s="10">
        <v>4.5999999999999996</v>
      </c>
      <c r="L23" s="10">
        <v>7.2</v>
      </c>
      <c r="M23" s="10">
        <v>7.2</v>
      </c>
      <c r="N23" s="10">
        <v>8.6999999999999993</v>
      </c>
      <c r="O23" s="11">
        <v>80</v>
      </c>
      <c r="P23" s="11">
        <v>80</v>
      </c>
      <c r="Q23" s="11">
        <v>96</v>
      </c>
    </row>
    <row r="24" spans="1:17" ht="15.75" customHeight="1" x14ac:dyDescent="0.25">
      <c r="B24" s="4"/>
      <c r="C24" s="12"/>
      <c r="D24" s="12"/>
      <c r="E24" s="12"/>
      <c r="F24" s="10"/>
      <c r="G24" s="10"/>
      <c r="H24" s="10"/>
      <c r="I24" s="10"/>
      <c r="J24" s="10"/>
      <c r="K24" s="10"/>
      <c r="L24" s="10"/>
      <c r="M24" s="10"/>
      <c r="N24" s="10"/>
      <c r="O24" s="11"/>
      <c r="P24" s="11"/>
      <c r="Q24" s="11"/>
    </row>
    <row r="25" spans="1:17" ht="15.75" customHeight="1" x14ac:dyDescent="0.25">
      <c r="B25" s="4"/>
      <c r="C25" s="9"/>
      <c r="D25" s="9"/>
      <c r="E25" s="9"/>
      <c r="F25" s="10"/>
      <c r="G25" s="10"/>
      <c r="H25" s="10"/>
      <c r="I25" s="10"/>
      <c r="J25" s="10"/>
      <c r="K25" s="10"/>
      <c r="L25" s="10"/>
      <c r="M25" s="10"/>
      <c r="N25" s="10"/>
      <c r="O25" s="11"/>
      <c r="P25" s="11"/>
      <c r="Q25" s="11"/>
    </row>
    <row r="26" spans="1:17" ht="15.75" customHeight="1" x14ac:dyDescent="0.25">
      <c r="B26" s="17" t="s">
        <v>31</v>
      </c>
      <c r="C26" s="9"/>
      <c r="D26" s="9"/>
      <c r="E26" s="9"/>
      <c r="F26" s="15">
        <f t="shared" ref="F26:Q26" si="2">SUM(F21:F25)</f>
        <v>20.9</v>
      </c>
      <c r="G26" s="15">
        <f t="shared" si="2"/>
        <v>20.9</v>
      </c>
      <c r="H26" s="15">
        <f t="shared" si="2"/>
        <v>26.300000000000004</v>
      </c>
      <c r="I26" s="15">
        <f t="shared" si="2"/>
        <v>16.8</v>
      </c>
      <c r="J26" s="15">
        <f t="shared" si="2"/>
        <v>16.8</v>
      </c>
      <c r="K26" s="15">
        <f t="shared" si="2"/>
        <v>21.800000000000004</v>
      </c>
      <c r="L26" s="15">
        <f t="shared" si="2"/>
        <v>123.4</v>
      </c>
      <c r="M26" s="15">
        <f t="shared" si="2"/>
        <v>37.6</v>
      </c>
      <c r="N26" s="15">
        <f t="shared" si="2"/>
        <v>47.5</v>
      </c>
      <c r="O26" s="16">
        <f t="shared" si="2"/>
        <v>359</v>
      </c>
      <c r="P26" s="16">
        <f t="shared" si="2"/>
        <v>381</v>
      </c>
      <c r="Q26" s="16">
        <f t="shared" si="2"/>
        <v>487</v>
      </c>
    </row>
    <row r="27" spans="1:17" ht="15.75" customHeight="1" x14ac:dyDescent="0.25"/>
    <row r="28" spans="1:17" ht="15.75" customHeight="1" x14ac:dyDescent="0.25">
      <c r="P28" s="18">
        <f>+P12+P19+P26</f>
        <v>1210.124</v>
      </c>
      <c r="Q28" s="18">
        <f>Q12+Q19+Q26</f>
        <v>1529.6120000000001</v>
      </c>
    </row>
    <row r="29" spans="1:17" ht="15.75" customHeight="1" x14ac:dyDescent="0.25"/>
    <row r="30" spans="1:17" ht="15.75" customHeight="1" x14ac:dyDescent="0.25"/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O3:Q3"/>
    <mergeCell ref="B5:Q5"/>
    <mergeCell ref="B13:Q13"/>
    <mergeCell ref="B20:Q20"/>
    <mergeCell ref="B1:Q1"/>
    <mergeCell ref="B2:B4"/>
    <mergeCell ref="C2:E3"/>
    <mergeCell ref="F2:Q2"/>
    <mergeCell ref="F3:H3"/>
    <mergeCell ref="I3:K3"/>
    <mergeCell ref="L3:N3"/>
  </mergeCells>
  <pageMargins left="0.25" right="0.25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00"/>
  <sheetViews>
    <sheetView topLeftCell="A4" workbookViewId="0">
      <selection activeCell="B6" sqref="B6"/>
    </sheetView>
  </sheetViews>
  <sheetFormatPr defaultColWidth="14.42578125" defaultRowHeight="15" customHeight="1" x14ac:dyDescent="0.25"/>
  <cols>
    <col min="1" max="1" width="4.140625" customWidth="1"/>
    <col min="2" max="2" width="40.7109375" customWidth="1"/>
    <col min="3" max="17" width="9.7109375" customWidth="1"/>
    <col min="18" max="27" width="8.7109375" customWidth="1"/>
  </cols>
  <sheetData>
    <row r="1" spans="1:17" x14ac:dyDescent="0.25">
      <c r="B1" s="30" t="s">
        <v>48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</row>
    <row r="2" spans="1:17" x14ac:dyDescent="0.25">
      <c r="B2" s="32" t="s">
        <v>1</v>
      </c>
      <c r="C2" s="35" t="s">
        <v>2</v>
      </c>
      <c r="D2" s="36"/>
      <c r="E2" s="37"/>
      <c r="F2" s="41" t="s">
        <v>3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x14ac:dyDescent="0.25">
      <c r="B3" s="33"/>
      <c r="C3" s="38"/>
      <c r="D3" s="39"/>
      <c r="E3" s="40"/>
      <c r="F3" s="31" t="s">
        <v>4</v>
      </c>
      <c r="G3" s="28"/>
      <c r="H3" s="29"/>
      <c r="I3" s="31" t="s">
        <v>5</v>
      </c>
      <c r="J3" s="28"/>
      <c r="K3" s="29"/>
      <c r="L3" s="31" t="s">
        <v>6</v>
      </c>
      <c r="M3" s="28"/>
      <c r="N3" s="29"/>
      <c r="O3" s="27" t="s">
        <v>7</v>
      </c>
      <c r="P3" s="28"/>
      <c r="Q3" s="29"/>
    </row>
    <row r="4" spans="1:17" ht="29.25" x14ac:dyDescent="0.25">
      <c r="B4" s="34"/>
      <c r="C4" s="1" t="s">
        <v>8</v>
      </c>
      <c r="D4" s="1" t="s">
        <v>9</v>
      </c>
      <c r="E4" s="1" t="s">
        <v>10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9</v>
      </c>
      <c r="K4" s="2" t="s">
        <v>10</v>
      </c>
      <c r="L4" s="2" t="s">
        <v>8</v>
      </c>
      <c r="M4" s="2" t="s">
        <v>9</v>
      </c>
      <c r="N4" s="2" t="s">
        <v>10</v>
      </c>
      <c r="O4" s="3" t="s">
        <v>8</v>
      </c>
      <c r="P4" s="3" t="s">
        <v>9</v>
      </c>
      <c r="Q4" s="3" t="s">
        <v>10</v>
      </c>
    </row>
    <row r="5" spans="1:17" x14ac:dyDescent="0.25">
      <c r="B5" s="30" t="s">
        <v>12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9"/>
    </row>
    <row r="6" spans="1:17" x14ac:dyDescent="0.25">
      <c r="A6" t="s">
        <v>95</v>
      </c>
      <c r="B6" s="4" t="s">
        <v>96</v>
      </c>
      <c r="C6" s="5">
        <v>65</v>
      </c>
      <c r="D6" s="5">
        <v>65</v>
      </c>
      <c r="E6" s="5">
        <v>85</v>
      </c>
      <c r="F6" s="6">
        <v>1</v>
      </c>
      <c r="G6" s="6">
        <v>1</v>
      </c>
      <c r="H6" s="6">
        <v>1.3</v>
      </c>
      <c r="I6" s="6">
        <v>0.1</v>
      </c>
      <c r="J6" s="6">
        <v>0.1</v>
      </c>
      <c r="K6" s="6">
        <v>0.1</v>
      </c>
      <c r="L6" s="6">
        <v>14.2</v>
      </c>
      <c r="M6" s="6">
        <v>14.2</v>
      </c>
      <c r="N6" s="6">
        <v>18.5</v>
      </c>
      <c r="O6" s="7">
        <v>58</v>
      </c>
      <c r="P6" s="7">
        <v>58</v>
      </c>
      <c r="Q6" s="7">
        <v>76</v>
      </c>
    </row>
    <row r="7" spans="1:17" x14ac:dyDescent="0.25">
      <c r="A7">
        <v>67</v>
      </c>
      <c r="B7" s="8" t="s">
        <v>49</v>
      </c>
      <c r="C7" s="9">
        <v>50</v>
      </c>
      <c r="D7" s="9">
        <v>50</v>
      </c>
      <c r="E7" s="9">
        <v>67</v>
      </c>
      <c r="F7" s="10">
        <v>1.129</v>
      </c>
      <c r="G7" s="10">
        <v>1.129</v>
      </c>
      <c r="H7" s="10">
        <v>1.5053333333333336</v>
      </c>
      <c r="I7" s="10">
        <v>1.5525000000000002</v>
      </c>
      <c r="J7" s="10">
        <v>1.5525000000000002</v>
      </c>
      <c r="K7" s="10">
        <v>2.0700000000000003</v>
      </c>
      <c r="L7" s="10">
        <v>3.8210000000000002</v>
      </c>
      <c r="M7" s="10">
        <v>3.8210000000000002</v>
      </c>
      <c r="N7" s="10">
        <v>5.0946666666666669</v>
      </c>
      <c r="O7" s="11">
        <v>31.765000000000001</v>
      </c>
      <c r="P7" s="11">
        <v>31.765000000000001</v>
      </c>
      <c r="Q7" s="11">
        <v>42.353333333333339</v>
      </c>
    </row>
    <row r="8" spans="1:17" x14ac:dyDescent="0.25">
      <c r="A8">
        <v>106</v>
      </c>
      <c r="B8" s="25" t="s">
        <v>83</v>
      </c>
      <c r="C8" s="20" t="s">
        <v>84</v>
      </c>
      <c r="D8" s="20" t="s">
        <v>84</v>
      </c>
      <c r="E8" s="20" t="s">
        <v>85</v>
      </c>
      <c r="F8" s="10">
        <v>10.6</v>
      </c>
      <c r="G8" s="10">
        <v>10.6</v>
      </c>
      <c r="H8" s="10">
        <v>14.1</v>
      </c>
      <c r="I8" s="10">
        <v>4.74</v>
      </c>
      <c r="J8" s="10">
        <v>4.74</v>
      </c>
      <c r="K8" s="10">
        <v>6.2</v>
      </c>
      <c r="L8" s="10">
        <v>17.8</v>
      </c>
      <c r="M8" s="10">
        <v>17.8</v>
      </c>
      <c r="N8" s="10">
        <v>22.3</v>
      </c>
      <c r="O8" s="11">
        <v>158</v>
      </c>
      <c r="P8" s="11">
        <v>158</v>
      </c>
      <c r="Q8" s="11">
        <v>202</v>
      </c>
    </row>
    <row r="9" spans="1:17" x14ac:dyDescent="0.25">
      <c r="A9">
        <v>144</v>
      </c>
      <c r="B9" s="8" t="s">
        <v>92</v>
      </c>
      <c r="C9" s="9" t="s">
        <v>93</v>
      </c>
      <c r="D9" s="9" t="s">
        <v>93</v>
      </c>
      <c r="E9" s="9" t="s">
        <v>94</v>
      </c>
      <c r="F9" s="10">
        <v>4.8</v>
      </c>
      <c r="G9" s="10">
        <v>4.8</v>
      </c>
      <c r="H9" s="10">
        <v>6.7</v>
      </c>
      <c r="I9" s="10">
        <v>14.7</v>
      </c>
      <c r="J9" s="10">
        <v>14.7</v>
      </c>
      <c r="K9" s="10">
        <v>19.600000000000001</v>
      </c>
      <c r="L9" s="10">
        <v>9.94</v>
      </c>
      <c r="M9" s="10">
        <v>9.94</v>
      </c>
      <c r="N9" s="10">
        <v>9.9600000000000009</v>
      </c>
      <c r="O9" s="11">
        <v>113</v>
      </c>
      <c r="P9" s="11">
        <v>113</v>
      </c>
      <c r="Q9" s="11">
        <v>156</v>
      </c>
    </row>
    <row r="10" spans="1:17" x14ac:dyDescent="0.25">
      <c r="A10">
        <v>136</v>
      </c>
      <c r="B10" s="8" t="s">
        <v>30</v>
      </c>
      <c r="C10" s="12">
        <v>120</v>
      </c>
      <c r="D10" s="12">
        <v>120</v>
      </c>
      <c r="E10" s="12">
        <v>160</v>
      </c>
      <c r="F10" s="10">
        <v>0.24</v>
      </c>
      <c r="G10" s="10">
        <v>0.24</v>
      </c>
      <c r="H10" s="10">
        <v>0.32</v>
      </c>
      <c r="I10" s="10">
        <v>0.24</v>
      </c>
      <c r="J10" s="10">
        <v>0.24</v>
      </c>
      <c r="K10" s="10">
        <v>0.32</v>
      </c>
      <c r="L10" s="10">
        <v>6.24</v>
      </c>
      <c r="M10" s="10">
        <v>12.23</v>
      </c>
      <c r="N10" s="10">
        <v>16.3</v>
      </c>
      <c r="O10" s="11">
        <v>27</v>
      </c>
      <c r="P10" s="11">
        <v>49.74</v>
      </c>
      <c r="Q10" s="11">
        <v>66.319999999999993</v>
      </c>
    </row>
    <row r="11" spans="1:17" x14ac:dyDescent="0.25">
      <c r="B11" s="8"/>
      <c r="C11" s="12"/>
      <c r="D11" s="12"/>
      <c r="E11" s="12"/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11"/>
      <c r="Q11" s="11"/>
    </row>
    <row r="12" spans="1:17" x14ac:dyDescent="0.25">
      <c r="B12" s="13" t="s">
        <v>17</v>
      </c>
      <c r="C12" s="13"/>
      <c r="D12" s="13"/>
      <c r="E12" s="14"/>
      <c r="F12" s="15">
        <f t="shared" ref="F12:Q12" si="0">SUM(F6:F11)</f>
        <v>17.768999999999998</v>
      </c>
      <c r="G12" s="15">
        <f t="shared" si="0"/>
        <v>17.768999999999998</v>
      </c>
      <c r="H12" s="15">
        <f t="shared" si="0"/>
        <v>23.925333333333331</v>
      </c>
      <c r="I12" s="15">
        <f t="shared" si="0"/>
        <v>21.3325</v>
      </c>
      <c r="J12" s="15">
        <f t="shared" si="0"/>
        <v>21.3325</v>
      </c>
      <c r="K12" s="15">
        <f t="shared" si="0"/>
        <v>28.290000000000003</v>
      </c>
      <c r="L12" s="15">
        <f t="shared" si="0"/>
        <v>52.000999999999998</v>
      </c>
      <c r="M12" s="15">
        <f t="shared" si="0"/>
        <v>57.991</v>
      </c>
      <c r="N12" s="15">
        <f t="shared" si="0"/>
        <v>72.154666666666671</v>
      </c>
      <c r="O12" s="16">
        <f t="shared" si="0"/>
        <v>387.76499999999999</v>
      </c>
      <c r="P12" s="16">
        <f t="shared" si="0"/>
        <v>410.505</v>
      </c>
      <c r="Q12" s="16">
        <f t="shared" si="0"/>
        <v>542.6733333333334</v>
      </c>
    </row>
    <row r="13" spans="1:17" x14ac:dyDescent="0.25">
      <c r="B13" s="31" t="s">
        <v>18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/>
    </row>
    <row r="14" spans="1:17" x14ac:dyDescent="0.25">
      <c r="A14" t="s">
        <v>88</v>
      </c>
      <c r="B14" s="8" t="s">
        <v>50</v>
      </c>
      <c r="C14" s="11">
        <v>149.96250000000001</v>
      </c>
      <c r="D14" s="11">
        <v>149.96250000000001</v>
      </c>
      <c r="E14" s="11">
        <v>199.95</v>
      </c>
      <c r="F14" s="10">
        <v>6.1080000000000005</v>
      </c>
      <c r="G14" s="10">
        <v>6.1080000000000005</v>
      </c>
      <c r="H14" s="10">
        <v>8.1440000000000001</v>
      </c>
      <c r="I14" s="10">
        <v>2.2584000000000004</v>
      </c>
      <c r="J14" s="10">
        <v>2.2584000000000004</v>
      </c>
      <c r="K14" s="10">
        <v>3.0112000000000001</v>
      </c>
      <c r="L14" s="10">
        <v>14.021999999999998</v>
      </c>
      <c r="M14" s="10">
        <v>14.021999999999998</v>
      </c>
      <c r="N14" s="10">
        <v>18.695999999999998</v>
      </c>
      <c r="O14" s="11">
        <v>108.19000000000001</v>
      </c>
      <c r="P14" s="11">
        <v>108.19000000000001</v>
      </c>
      <c r="Q14" s="11">
        <v>144.25333333333333</v>
      </c>
    </row>
    <row r="15" spans="1:17" x14ac:dyDescent="0.25">
      <c r="A15">
        <v>105</v>
      </c>
      <c r="B15" s="4" t="s">
        <v>51</v>
      </c>
      <c r="C15" s="9">
        <v>45</v>
      </c>
      <c r="D15" s="9">
        <v>45</v>
      </c>
      <c r="E15" s="9">
        <v>60</v>
      </c>
      <c r="F15" s="10">
        <v>10.199999999999999</v>
      </c>
      <c r="G15" s="10">
        <v>10.199999999999999</v>
      </c>
      <c r="H15" s="10">
        <v>13.6</v>
      </c>
      <c r="I15" s="10">
        <v>4.4000000000000004</v>
      </c>
      <c r="J15" s="10">
        <v>4.4000000000000004</v>
      </c>
      <c r="K15" s="10">
        <v>5.7</v>
      </c>
      <c r="L15" s="10">
        <v>5.7</v>
      </c>
      <c r="M15" s="10">
        <v>5.7</v>
      </c>
      <c r="N15" s="10">
        <v>7.5</v>
      </c>
      <c r="O15" s="11">
        <v>104</v>
      </c>
      <c r="P15" s="11">
        <v>104</v>
      </c>
      <c r="Q15" s="11">
        <v>135</v>
      </c>
    </row>
    <row r="16" spans="1:17" x14ac:dyDescent="0.25">
      <c r="A16">
        <v>10</v>
      </c>
      <c r="B16" s="8" t="s">
        <v>52</v>
      </c>
      <c r="C16" s="9">
        <v>85</v>
      </c>
      <c r="D16" s="9">
        <v>85</v>
      </c>
      <c r="E16" s="9">
        <v>94</v>
      </c>
      <c r="F16" s="10">
        <v>2.2000000000000002</v>
      </c>
      <c r="G16" s="10">
        <v>2.2000000000000002</v>
      </c>
      <c r="H16" s="10">
        <v>2.4</v>
      </c>
      <c r="I16" s="10">
        <v>2.2400000000000002</v>
      </c>
      <c r="J16" s="10">
        <v>2.2400000000000002</v>
      </c>
      <c r="K16" s="10">
        <v>2.5</v>
      </c>
      <c r="L16" s="10">
        <v>19</v>
      </c>
      <c r="M16" s="10">
        <v>19</v>
      </c>
      <c r="N16" s="10">
        <v>20.9</v>
      </c>
      <c r="O16" s="11">
        <v>104</v>
      </c>
      <c r="P16" s="11">
        <v>104</v>
      </c>
      <c r="Q16" s="11">
        <v>115</v>
      </c>
    </row>
    <row r="17" spans="1:17" x14ac:dyDescent="0.25">
      <c r="A17">
        <v>6</v>
      </c>
      <c r="B17" s="4" t="s">
        <v>89</v>
      </c>
      <c r="C17" s="9">
        <v>57</v>
      </c>
      <c r="D17" s="9">
        <v>57</v>
      </c>
      <c r="E17" s="9">
        <v>75</v>
      </c>
      <c r="F17" s="10">
        <v>1.0900000000000001</v>
      </c>
      <c r="G17" s="10">
        <v>1.0900000000000001</v>
      </c>
      <c r="H17" s="10">
        <v>1.46</v>
      </c>
      <c r="I17" s="10">
        <v>2.14</v>
      </c>
      <c r="J17" s="10">
        <v>2.14</v>
      </c>
      <c r="K17" s="10">
        <v>2.73</v>
      </c>
      <c r="L17" s="10">
        <v>6.78</v>
      </c>
      <c r="M17" s="10">
        <v>6.78</v>
      </c>
      <c r="N17" s="10">
        <v>9.11</v>
      </c>
      <c r="O17" s="11">
        <v>48.01</v>
      </c>
      <c r="P17" s="11">
        <v>48.01</v>
      </c>
      <c r="Q17" s="11">
        <v>63.26</v>
      </c>
    </row>
    <row r="18" spans="1:17" x14ac:dyDescent="0.25">
      <c r="B18" s="4" t="s">
        <v>39</v>
      </c>
      <c r="C18" s="9">
        <v>30</v>
      </c>
      <c r="D18" s="9">
        <v>30</v>
      </c>
      <c r="E18" s="9">
        <v>30</v>
      </c>
      <c r="F18" s="10">
        <v>2.1</v>
      </c>
      <c r="G18" s="10">
        <v>2.1</v>
      </c>
      <c r="H18" s="10">
        <v>2.1</v>
      </c>
      <c r="I18" s="10">
        <v>2.4</v>
      </c>
      <c r="J18" s="10">
        <v>2.4</v>
      </c>
      <c r="K18" s="10">
        <v>2.4</v>
      </c>
      <c r="L18" s="10">
        <v>9.9</v>
      </c>
      <c r="M18" s="10">
        <v>9.9</v>
      </c>
      <c r="N18" s="10">
        <v>9.9</v>
      </c>
      <c r="O18" s="11">
        <v>71</v>
      </c>
      <c r="P18" s="11">
        <v>71</v>
      </c>
      <c r="Q18" s="11">
        <v>71</v>
      </c>
    </row>
    <row r="19" spans="1:17" x14ac:dyDescent="0.25">
      <c r="A19">
        <v>134</v>
      </c>
      <c r="B19" s="4" t="s">
        <v>22</v>
      </c>
      <c r="C19" s="9">
        <v>100</v>
      </c>
      <c r="D19" s="9">
        <v>100</v>
      </c>
      <c r="E19" s="9">
        <v>150</v>
      </c>
      <c r="F19" s="10">
        <v>0.23</v>
      </c>
      <c r="G19" s="10">
        <v>0.23</v>
      </c>
      <c r="H19" s="10">
        <v>0.23</v>
      </c>
      <c r="I19" s="10">
        <v>0</v>
      </c>
      <c r="J19" s="10">
        <v>0</v>
      </c>
      <c r="K19" s="10">
        <v>0</v>
      </c>
      <c r="L19" s="10">
        <v>5.51</v>
      </c>
      <c r="M19" s="10">
        <v>10.5</v>
      </c>
      <c r="N19" s="10">
        <v>15.74</v>
      </c>
      <c r="O19" s="11">
        <v>20.100000000000001</v>
      </c>
      <c r="P19" s="11">
        <v>39.049999999999997</v>
      </c>
      <c r="Q19" s="11">
        <v>58.57</v>
      </c>
    </row>
    <row r="20" spans="1:17" x14ac:dyDescent="0.25">
      <c r="B20" s="13" t="s">
        <v>23</v>
      </c>
      <c r="C20" s="13"/>
      <c r="D20" s="13"/>
      <c r="E20" s="13"/>
      <c r="F20" s="15">
        <f t="shared" ref="F20:Q20" si="1">SUM(F14:F19)</f>
        <v>21.928000000000001</v>
      </c>
      <c r="G20" s="15">
        <f t="shared" si="1"/>
        <v>21.928000000000001</v>
      </c>
      <c r="H20" s="15">
        <f t="shared" si="1"/>
        <v>27.934000000000001</v>
      </c>
      <c r="I20" s="15">
        <f t="shared" si="1"/>
        <v>13.438400000000001</v>
      </c>
      <c r="J20" s="15">
        <f t="shared" si="1"/>
        <v>13.438400000000001</v>
      </c>
      <c r="K20" s="15">
        <f t="shared" si="1"/>
        <v>16.341200000000001</v>
      </c>
      <c r="L20" s="15">
        <f t="shared" si="1"/>
        <v>60.911999999999992</v>
      </c>
      <c r="M20" s="15">
        <f t="shared" si="1"/>
        <v>65.901999999999987</v>
      </c>
      <c r="N20" s="15">
        <f t="shared" si="1"/>
        <v>81.845999999999989</v>
      </c>
      <c r="O20" s="16">
        <f t="shared" si="1"/>
        <v>455.3</v>
      </c>
      <c r="P20" s="16">
        <f t="shared" si="1"/>
        <v>474.25</v>
      </c>
      <c r="Q20" s="16">
        <f t="shared" si="1"/>
        <v>587.08333333333337</v>
      </c>
    </row>
    <row r="21" spans="1:17" ht="15.75" customHeight="1" x14ac:dyDescent="0.25">
      <c r="B21" s="31" t="s">
        <v>24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9"/>
    </row>
    <row r="22" spans="1:17" ht="15.75" customHeight="1" x14ac:dyDescent="0.25">
      <c r="A22">
        <v>120</v>
      </c>
      <c r="B22" s="4" t="s">
        <v>76</v>
      </c>
      <c r="C22" s="9">
        <v>115</v>
      </c>
      <c r="D22" s="9">
        <v>120</v>
      </c>
      <c r="E22" s="9">
        <v>150</v>
      </c>
      <c r="F22" s="10">
        <v>10.5588</v>
      </c>
      <c r="G22" s="10">
        <v>10.5588</v>
      </c>
      <c r="H22" s="10">
        <v>13.198500000000001</v>
      </c>
      <c r="I22" s="10">
        <v>6.2043000000000008</v>
      </c>
      <c r="J22" s="10">
        <v>6.2043000000000008</v>
      </c>
      <c r="K22" s="10">
        <v>7.7553749999999999</v>
      </c>
      <c r="L22" s="10">
        <v>22.407099999999996</v>
      </c>
      <c r="M22" s="10">
        <v>28.395099999999996</v>
      </c>
      <c r="N22" s="10">
        <v>35.49387500000001</v>
      </c>
      <c r="O22" s="11">
        <v>190.55500000000001</v>
      </c>
      <c r="P22" s="11">
        <v>213.29500000000002</v>
      </c>
      <c r="Q22" s="11">
        <v>266.61874999999998</v>
      </c>
    </row>
    <row r="23" spans="1:17" ht="15.75" customHeight="1" x14ac:dyDescent="0.25">
      <c r="A23">
        <v>143</v>
      </c>
      <c r="B23" s="4" t="s">
        <v>53</v>
      </c>
      <c r="C23" s="9">
        <v>11</v>
      </c>
      <c r="D23" s="9">
        <v>12</v>
      </c>
      <c r="E23" s="9">
        <v>15</v>
      </c>
      <c r="F23" s="10">
        <v>0.10400000000000001</v>
      </c>
      <c r="G23" s="10">
        <v>0.10400000000000001</v>
      </c>
      <c r="H23" s="10">
        <v>0.13866666666666666</v>
      </c>
      <c r="I23" s="10">
        <v>2.6000000000000002E-2</v>
      </c>
      <c r="J23" s="10">
        <v>2.6000000000000002E-2</v>
      </c>
      <c r="K23" s="10">
        <v>3.4666666666666665E-2</v>
      </c>
      <c r="L23" s="10">
        <v>1.56</v>
      </c>
      <c r="M23" s="10">
        <v>2.1588000000000003</v>
      </c>
      <c r="N23" s="10">
        <v>2.8783999999999996</v>
      </c>
      <c r="O23" s="11">
        <v>6.63</v>
      </c>
      <c r="P23" s="11">
        <v>8.9039999999999999</v>
      </c>
      <c r="Q23" s="11">
        <v>11.872</v>
      </c>
    </row>
    <row r="24" spans="1:17" ht="15.75" customHeight="1" x14ac:dyDescent="0.25">
      <c r="A24" t="s">
        <v>95</v>
      </c>
      <c r="B24" s="4" t="s">
        <v>96</v>
      </c>
      <c r="C24" s="9">
        <v>65</v>
      </c>
      <c r="D24" s="9">
        <v>65</v>
      </c>
      <c r="E24" s="9">
        <v>85</v>
      </c>
      <c r="F24" s="10">
        <v>1</v>
      </c>
      <c r="G24" s="10">
        <v>1</v>
      </c>
      <c r="H24" s="10">
        <v>1.3</v>
      </c>
      <c r="I24" s="10">
        <v>0.1</v>
      </c>
      <c r="J24" s="10">
        <v>0.1</v>
      </c>
      <c r="K24" s="10">
        <v>0.1</v>
      </c>
      <c r="L24" s="10">
        <v>14.2</v>
      </c>
      <c r="M24" s="10">
        <v>14.2</v>
      </c>
      <c r="N24" s="10">
        <v>18.5</v>
      </c>
      <c r="O24" s="11">
        <v>58</v>
      </c>
      <c r="P24" s="11">
        <v>58</v>
      </c>
      <c r="Q24" s="11">
        <v>76</v>
      </c>
    </row>
    <row r="25" spans="1:17" ht="15.75" customHeight="1" x14ac:dyDescent="0.25">
      <c r="A25">
        <v>130</v>
      </c>
      <c r="B25" s="4" t="s">
        <v>54</v>
      </c>
      <c r="C25" s="12">
        <v>160</v>
      </c>
      <c r="D25" s="12">
        <v>160</v>
      </c>
      <c r="E25" s="12">
        <v>190</v>
      </c>
      <c r="F25" s="10">
        <v>4.5</v>
      </c>
      <c r="G25" s="10">
        <v>4.5</v>
      </c>
      <c r="H25" s="10">
        <v>5.4</v>
      </c>
      <c r="I25" s="10">
        <v>4</v>
      </c>
      <c r="J25" s="10">
        <v>4</v>
      </c>
      <c r="K25" s="10">
        <v>4.8</v>
      </c>
      <c r="L25" s="10">
        <v>7.6</v>
      </c>
      <c r="M25" s="10">
        <v>7.6</v>
      </c>
      <c r="N25" s="10">
        <v>9</v>
      </c>
      <c r="O25" s="11">
        <v>83</v>
      </c>
      <c r="P25" s="11">
        <v>83</v>
      </c>
      <c r="Q25" s="11">
        <v>99</v>
      </c>
    </row>
    <row r="26" spans="1:17" ht="15.75" customHeight="1" x14ac:dyDescent="0.25">
      <c r="B26" s="4"/>
      <c r="C26" s="12"/>
      <c r="D26" s="12"/>
      <c r="E26" s="12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11"/>
      <c r="Q26" s="11"/>
    </row>
    <row r="27" spans="1:17" ht="15.75" customHeight="1" x14ac:dyDescent="0.25">
      <c r="B27" s="4"/>
      <c r="C27" s="9"/>
      <c r="D27" s="9"/>
      <c r="E27" s="9"/>
      <c r="F27" s="10"/>
      <c r="G27" s="10"/>
      <c r="H27" s="10"/>
      <c r="I27" s="10"/>
      <c r="J27" s="10"/>
      <c r="K27" s="10"/>
      <c r="L27" s="10"/>
      <c r="M27" s="10"/>
      <c r="N27" s="10"/>
      <c r="O27" s="11"/>
      <c r="P27" s="11"/>
      <c r="Q27" s="11"/>
    </row>
    <row r="28" spans="1:17" ht="15.75" customHeight="1" x14ac:dyDescent="0.25">
      <c r="B28" s="17" t="s">
        <v>31</v>
      </c>
      <c r="C28" s="9"/>
      <c r="D28" s="9"/>
      <c r="E28" s="9"/>
      <c r="F28" s="15">
        <f t="shared" ref="F28:Q28" si="2">SUM(F22:F27)</f>
        <v>16.162799999999997</v>
      </c>
      <c r="G28" s="15">
        <f t="shared" si="2"/>
        <v>16.162799999999997</v>
      </c>
      <c r="H28" s="15">
        <f t="shared" si="2"/>
        <v>20.037166666666671</v>
      </c>
      <c r="I28" s="15">
        <f t="shared" si="2"/>
        <v>10.330300000000001</v>
      </c>
      <c r="J28" s="15">
        <f t="shared" si="2"/>
        <v>10.330300000000001</v>
      </c>
      <c r="K28" s="15">
        <f t="shared" si="2"/>
        <v>12.690041666666666</v>
      </c>
      <c r="L28" s="15">
        <f t="shared" si="2"/>
        <v>45.767099999999992</v>
      </c>
      <c r="M28" s="15">
        <f t="shared" si="2"/>
        <v>52.353899999999996</v>
      </c>
      <c r="N28" s="15">
        <f t="shared" si="2"/>
        <v>65.872275000000002</v>
      </c>
      <c r="O28" s="16">
        <f t="shared" si="2"/>
        <v>338.185</v>
      </c>
      <c r="P28" s="16">
        <f t="shared" si="2"/>
        <v>363.19900000000001</v>
      </c>
      <c r="Q28" s="16">
        <f t="shared" si="2"/>
        <v>453.49074999999999</v>
      </c>
    </row>
    <row r="29" spans="1:17" ht="15.75" customHeight="1" x14ac:dyDescent="0.25"/>
    <row r="30" spans="1:17" ht="15.75" customHeight="1" x14ac:dyDescent="0.25">
      <c r="P30" s="18">
        <f>+P12+P20+P28</f>
        <v>1247.954</v>
      </c>
      <c r="Q30" s="18">
        <f>Q12+Q20+Q28</f>
        <v>1583.2474166666666</v>
      </c>
    </row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O3:Q3"/>
    <mergeCell ref="B5:Q5"/>
    <mergeCell ref="B13:Q13"/>
    <mergeCell ref="B21:Q21"/>
    <mergeCell ref="B1:Q1"/>
    <mergeCell ref="B2:B4"/>
    <mergeCell ref="C2:E3"/>
    <mergeCell ref="F2:Q2"/>
    <mergeCell ref="F3:H3"/>
    <mergeCell ref="I3:K3"/>
    <mergeCell ref="L3:N3"/>
  </mergeCells>
  <pageMargins left="0.25" right="0.25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000"/>
  <sheetViews>
    <sheetView topLeftCell="A10" workbookViewId="0">
      <selection activeCell="A25" sqref="A25"/>
    </sheetView>
  </sheetViews>
  <sheetFormatPr defaultColWidth="14.42578125" defaultRowHeight="15" customHeight="1" x14ac:dyDescent="0.25"/>
  <cols>
    <col min="1" max="1" width="5.7109375" customWidth="1"/>
    <col min="2" max="2" width="40.7109375" customWidth="1"/>
    <col min="3" max="17" width="9.7109375" customWidth="1"/>
    <col min="18" max="27" width="8.7109375" customWidth="1"/>
  </cols>
  <sheetData>
    <row r="1" spans="1:17" x14ac:dyDescent="0.25">
      <c r="B1" s="30" t="s">
        <v>55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</row>
    <row r="2" spans="1:17" x14ac:dyDescent="0.25">
      <c r="B2" s="32" t="s">
        <v>1</v>
      </c>
      <c r="C2" s="35" t="s">
        <v>2</v>
      </c>
      <c r="D2" s="36"/>
      <c r="E2" s="37"/>
      <c r="F2" s="41" t="s">
        <v>3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x14ac:dyDescent="0.25">
      <c r="B3" s="33"/>
      <c r="C3" s="38"/>
      <c r="D3" s="39"/>
      <c r="E3" s="40"/>
      <c r="F3" s="31" t="s">
        <v>4</v>
      </c>
      <c r="G3" s="28"/>
      <c r="H3" s="29"/>
      <c r="I3" s="31" t="s">
        <v>5</v>
      </c>
      <c r="J3" s="28"/>
      <c r="K3" s="29"/>
      <c r="L3" s="31" t="s">
        <v>6</v>
      </c>
      <c r="M3" s="28"/>
      <c r="N3" s="29"/>
      <c r="O3" s="27" t="s">
        <v>7</v>
      </c>
      <c r="P3" s="28"/>
      <c r="Q3" s="29"/>
    </row>
    <row r="4" spans="1:17" ht="29.25" x14ac:dyDescent="0.25">
      <c r="B4" s="34"/>
      <c r="C4" s="1" t="s">
        <v>8</v>
      </c>
      <c r="D4" s="1" t="s">
        <v>9</v>
      </c>
      <c r="E4" s="1" t="s">
        <v>10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9</v>
      </c>
      <c r="K4" s="2" t="s">
        <v>10</v>
      </c>
      <c r="L4" s="2" t="s">
        <v>8</v>
      </c>
      <c r="M4" s="2" t="s">
        <v>9</v>
      </c>
      <c r="N4" s="2" t="s">
        <v>10</v>
      </c>
      <c r="O4" s="3" t="s">
        <v>8</v>
      </c>
      <c r="P4" s="3" t="s">
        <v>9</v>
      </c>
      <c r="Q4" s="3" t="s">
        <v>10</v>
      </c>
    </row>
    <row r="5" spans="1:17" x14ac:dyDescent="0.25">
      <c r="B5" s="30" t="s">
        <v>12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9"/>
    </row>
    <row r="6" spans="1:17" x14ac:dyDescent="0.25">
      <c r="A6">
        <v>19</v>
      </c>
      <c r="B6" s="4" t="s">
        <v>56</v>
      </c>
      <c r="C6" s="5">
        <v>90</v>
      </c>
      <c r="D6" s="5">
        <v>90</v>
      </c>
      <c r="E6" s="5">
        <v>113</v>
      </c>
      <c r="F6" s="6">
        <v>2.46</v>
      </c>
      <c r="G6" s="6">
        <v>2.46</v>
      </c>
      <c r="H6" s="6">
        <v>3.09</v>
      </c>
      <c r="I6" s="6">
        <v>1.8</v>
      </c>
      <c r="J6" s="6">
        <v>1.8</v>
      </c>
      <c r="K6" s="6">
        <v>2.2599999999999998</v>
      </c>
      <c r="L6" s="6">
        <v>21.38</v>
      </c>
      <c r="M6" s="6">
        <v>21.38</v>
      </c>
      <c r="N6" s="6">
        <v>26.82</v>
      </c>
      <c r="O6" s="7">
        <v>112.64</v>
      </c>
      <c r="P6" s="7">
        <v>112.64</v>
      </c>
      <c r="Q6" s="7">
        <v>141.22</v>
      </c>
    </row>
    <row r="7" spans="1:17" ht="30" x14ac:dyDescent="0.25">
      <c r="A7">
        <v>97</v>
      </c>
      <c r="B7" s="8" t="s">
        <v>57</v>
      </c>
      <c r="C7" s="9">
        <v>48</v>
      </c>
      <c r="D7" s="9">
        <v>48</v>
      </c>
      <c r="E7" s="9">
        <v>64</v>
      </c>
      <c r="F7" s="10">
        <v>9.9819999999999993</v>
      </c>
      <c r="G7" s="10">
        <v>9.9819999999999993</v>
      </c>
      <c r="H7" s="10">
        <v>13.309333333333333</v>
      </c>
      <c r="I7" s="10">
        <v>4.3929999999999998</v>
      </c>
      <c r="J7" s="10">
        <v>4.3929999999999998</v>
      </c>
      <c r="K7" s="10">
        <v>5.8573333333333331</v>
      </c>
      <c r="L7" s="10">
        <v>4.3389999999999995</v>
      </c>
      <c r="M7" s="10">
        <v>4.3389999999999995</v>
      </c>
      <c r="N7" s="10">
        <v>5.785333333333333</v>
      </c>
      <c r="O7" s="11">
        <v>96.919999999999987</v>
      </c>
      <c r="P7" s="11">
        <v>96.919999999999987</v>
      </c>
      <c r="Q7" s="11">
        <v>129.22666666666666</v>
      </c>
    </row>
    <row r="8" spans="1:17" x14ac:dyDescent="0.25">
      <c r="A8">
        <v>66</v>
      </c>
      <c r="B8" s="25" t="s">
        <v>86</v>
      </c>
      <c r="C8" s="21">
        <v>34</v>
      </c>
      <c r="D8" s="21">
        <v>34</v>
      </c>
      <c r="E8" s="21">
        <v>49</v>
      </c>
      <c r="F8" s="22">
        <v>0.37</v>
      </c>
      <c r="G8" s="22">
        <v>0.37</v>
      </c>
      <c r="H8" s="22">
        <v>0.54</v>
      </c>
      <c r="I8" s="22">
        <v>7.0000000000000007E-2</v>
      </c>
      <c r="J8" s="22">
        <v>7.0000000000000007E-2</v>
      </c>
      <c r="K8" s="22">
        <v>0.1</v>
      </c>
      <c r="L8" s="22">
        <v>1.56</v>
      </c>
      <c r="M8" s="22">
        <v>1.56</v>
      </c>
      <c r="N8" s="22">
        <v>2.25</v>
      </c>
      <c r="O8" s="23">
        <v>8</v>
      </c>
      <c r="P8" s="23">
        <v>8</v>
      </c>
      <c r="Q8" s="23">
        <v>11</v>
      </c>
    </row>
    <row r="9" spans="1:17" ht="30" x14ac:dyDescent="0.25">
      <c r="B9" s="8" t="s">
        <v>58</v>
      </c>
      <c r="C9" s="9" t="s">
        <v>59</v>
      </c>
      <c r="D9" s="9" t="s">
        <v>59</v>
      </c>
      <c r="E9" s="9" t="s">
        <v>59</v>
      </c>
      <c r="F9" s="10">
        <v>3.6</v>
      </c>
      <c r="G9" s="10">
        <v>3.6</v>
      </c>
      <c r="H9" s="10">
        <v>3.6</v>
      </c>
      <c r="I9" s="10">
        <v>3.85</v>
      </c>
      <c r="J9" s="10">
        <v>3.85</v>
      </c>
      <c r="K9" s="10">
        <v>3.85</v>
      </c>
      <c r="L9" s="10">
        <v>9.9</v>
      </c>
      <c r="M9" s="10">
        <v>9.9</v>
      </c>
      <c r="N9" s="10">
        <v>9.9</v>
      </c>
      <c r="O9" s="11">
        <v>89</v>
      </c>
      <c r="P9" s="11">
        <v>89</v>
      </c>
      <c r="Q9" s="11">
        <v>89</v>
      </c>
    </row>
    <row r="10" spans="1:17" x14ac:dyDescent="0.25">
      <c r="A10">
        <v>134</v>
      </c>
      <c r="B10" s="8" t="s">
        <v>30</v>
      </c>
      <c r="C10" s="9">
        <v>120</v>
      </c>
      <c r="D10" s="9">
        <v>120</v>
      </c>
      <c r="E10" s="9">
        <v>160</v>
      </c>
      <c r="F10" s="10">
        <v>0.24</v>
      </c>
      <c r="G10" s="10">
        <v>0.24</v>
      </c>
      <c r="H10" s="10">
        <v>0.32</v>
      </c>
      <c r="I10" s="10">
        <v>0.24</v>
      </c>
      <c r="J10" s="10">
        <v>0.24</v>
      </c>
      <c r="K10" s="10">
        <v>0.32</v>
      </c>
      <c r="L10" s="10">
        <v>6.24</v>
      </c>
      <c r="M10" s="10">
        <v>12.23</v>
      </c>
      <c r="N10" s="10">
        <v>16.3</v>
      </c>
      <c r="O10" s="11">
        <v>27</v>
      </c>
      <c r="P10" s="11">
        <v>49.74</v>
      </c>
      <c r="Q10" s="11">
        <v>66.319999999999993</v>
      </c>
    </row>
    <row r="11" spans="1:17" x14ac:dyDescent="0.25">
      <c r="B11" s="8"/>
      <c r="C11" s="12"/>
      <c r="D11" s="12"/>
      <c r="E11" s="12"/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11"/>
      <c r="Q11" s="11"/>
    </row>
    <row r="12" spans="1:17" x14ac:dyDescent="0.25">
      <c r="B12" s="13" t="s">
        <v>17</v>
      </c>
      <c r="C12" s="19"/>
      <c r="D12" s="13"/>
      <c r="E12" s="14"/>
      <c r="F12" s="15">
        <f t="shared" ref="F12:Q12" si="0">SUM(F6:F11)</f>
        <v>16.651999999999997</v>
      </c>
      <c r="G12" s="15">
        <f t="shared" si="0"/>
        <v>16.651999999999997</v>
      </c>
      <c r="H12" s="15">
        <f t="shared" si="0"/>
        <v>20.859333333333332</v>
      </c>
      <c r="I12" s="15">
        <f t="shared" si="0"/>
        <v>10.353</v>
      </c>
      <c r="J12" s="15">
        <f t="shared" si="0"/>
        <v>10.353</v>
      </c>
      <c r="K12" s="15">
        <f t="shared" si="0"/>
        <v>12.387333333333332</v>
      </c>
      <c r="L12" s="15">
        <f t="shared" si="0"/>
        <v>43.418999999999997</v>
      </c>
      <c r="M12" s="15">
        <f t="shared" si="0"/>
        <v>49.408999999999992</v>
      </c>
      <c r="N12" s="15">
        <f t="shared" si="0"/>
        <v>61.055333333333337</v>
      </c>
      <c r="O12" s="16">
        <f t="shared" si="0"/>
        <v>333.56</v>
      </c>
      <c r="P12" s="16">
        <f t="shared" si="0"/>
        <v>356.3</v>
      </c>
      <c r="Q12" s="16">
        <f t="shared" si="0"/>
        <v>436.76666666666665</v>
      </c>
    </row>
    <row r="13" spans="1:17" x14ac:dyDescent="0.25">
      <c r="B13" s="31" t="s">
        <v>18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/>
    </row>
    <row r="14" spans="1:17" x14ac:dyDescent="0.25">
      <c r="A14">
        <v>59</v>
      </c>
      <c r="B14" s="8" t="s">
        <v>60</v>
      </c>
      <c r="C14" s="11">
        <v>150</v>
      </c>
      <c r="D14" s="11">
        <v>150</v>
      </c>
      <c r="E14" s="11">
        <v>200</v>
      </c>
      <c r="F14" s="10">
        <v>1.794</v>
      </c>
      <c r="G14" s="10">
        <v>1.794</v>
      </c>
      <c r="H14" s="10">
        <v>2.3920000000000003</v>
      </c>
      <c r="I14" s="10">
        <v>2.8295000000000008</v>
      </c>
      <c r="J14" s="10">
        <v>2.8295000000000008</v>
      </c>
      <c r="K14" s="10">
        <v>3.7726666666666673</v>
      </c>
      <c r="L14" s="10">
        <v>12.354999999999999</v>
      </c>
      <c r="M14" s="10">
        <v>12.354999999999999</v>
      </c>
      <c r="N14" s="10">
        <v>16.473333333333333</v>
      </c>
      <c r="O14" s="11">
        <v>81.514999999999986</v>
      </c>
      <c r="P14" s="11">
        <v>81.514999999999986</v>
      </c>
      <c r="Q14" s="11">
        <v>108.68666666666667</v>
      </c>
    </row>
    <row r="15" spans="1:17" x14ac:dyDescent="0.25">
      <c r="A15">
        <v>35</v>
      </c>
      <c r="B15" s="4" t="s">
        <v>61</v>
      </c>
      <c r="C15" s="9">
        <v>82</v>
      </c>
      <c r="D15" s="9">
        <v>82</v>
      </c>
      <c r="E15" s="9">
        <v>106</v>
      </c>
      <c r="F15" s="10">
        <v>3</v>
      </c>
      <c r="G15" s="10">
        <v>3</v>
      </c>
      <c r="H15" s="10">
        <v>3.9</v>
      </c>
      <c r="I15" s="10">
        <v>1.8</v>
      </c>
      <c r="J15" s="10">
        <v>1.8</v>
      </c>
      <c r="K15" s="10">
        <v>2.2000000000000002</v>
      </c>
      <c r="L15" s="10">
        <v>19.600000000000001</v>
      </c>
      <c r="M15" s="10">
        <v>19.600000000000001</v>
      </c>
      <c r="N15" s="10">
        <v>25.5</v>
      </c>
      <c r="O15" s="11">
        <v>108</v>
      </c>
      <c r="P15" s="11">
        <v>108</v>
      </c>
      <c r="Q15" s="11">
        <v>140</v>
      </c>
    </row>
    <row r="16" spans="1:17" ht="30" x14ac:dyDescent="0.25">
      <c r="A16">
        <v>82</v>
      </c>
      <c r="B16" s="8" t="s">
        <v>62</v>
      </c>
      <c r="C16" s="9" t="s">
        <v>63</v>
      </c>
      <c r="D16" s="9" t="s">
        <v>63</v>
      </c>
      <c r="E16" s="9" t="s">
        <v>64</v>
      </c>
      <c r="F16" s="10">
        <v>7.5052000000000003</v>
      </c>
      <c r="G16" s="10">
        <v>7.5052000000000003</v>
      </c>
      <c r="H16" s="10">
        <v>11.258925892589261</v>
      </c>
      <c r="I16" s="10">
        <v>4.5597000000000003</v>
      </c>
      <c r="J16" s="10">
        <v>4.5597000000000003</v>
      </c>
      <c r="K16" s="10">
        <v>6.8402340234023402</v>
      </c>
      <c r="L16" s="10">
        <v>2.2889999999999997</v>
      </c>
      <c r="M16" s="10">
        <v>2.2889999999999997</v>
      </c>
      <c r="N16" s="10">
        <v>3.4338433843384335</v>
      </c>
      <c r="O16" s="11">
        <v>80.487000000000009</v>
      </c>
      <c r="P16" s="11">
        <v>80.487000000000009</v>
      </c>
      <c r="Q16" s="11">
        <v>120.74257425742576</v>
      </c>
    </row>
    <row r="17" spans="1:17" x14ac:dyDescent="0.25">
      <c r="A17">
        <v>6</v>
      </c>
      <c r="B17" s="4" t="s">
        <v>89</v>
      </c>
      <c r="C17" s="9">
        <v>57</v>
      </c>
      <c r="D17" s="9">
        <v>57</v>
      </c>
      <c r="E17" s="9">
        <v>75</v>
      </c>
      <c r="F17" s="10">
        <v>1.0900000000000001</v>
      </c>
      <c r="G17" s="10">
        <v>1.0900000000000001</v>
      </c>
      <c r="H17" s="10">
        <v>1.46</v>
      </c>
      <c r="I17" s="10">
        <v>2.14</v>
      </c>
      <c r="J17" s="10">
        <v>2.14</v>
      </c>
      <c r="K17" s="10">
        <v>2.73</v>
      </c>
      <c r="L17" s="10">
        <v>6.78</v>
      </c>
      <c r="M17" s="10">
        <v>6.78</v>
      </c>
      <c r="N17" s="10">
        <v>9.11</v>
      </c>
      <c r="O17" s="11">
        <v>48.01</v>
      </c>
      <c r="P17" s="11">
        <v>48.01</v>
      </c>
      <c r="Q17" s="11">
        <v>63.26</v>
      </c>
    </row>
    <row r="18" spans="1:17" x14ac:dyDescent="0.25">
      <c r="B18" s="4" t="s">
        <v>39</v>
      </c>
      <c r="C18" s="9">
        <v>30</v>
      </c>
      <c r="D18" s="9">
        <v>30</v>
      </c>
      <c r="E18" s="9">
        <v>30</v>
      </c>
      <c r="F18" s="10">
        <v>2.1</v>
      </c>
      <c r="G18" s="10">
        <v>2.1</v>
      </c>
      <c r="H18" s="10">
        <v>2.1</v>
      </c>
      <c r="I18" s="10">
        <v>2.4</v>
      </c>
      <c r="J18" s="10">
        <v>2.4</v>
      </c>
      <c r="K18" s="10">
        <v>2.4</v>
      </c>
      <c r="L18" s="10">
        <v>9.9</v>
      </c>
      <c r="M18" s="10">
        <v>9.9</v>
      </c>
      <c r="N18" s="10">
        <v>9.9</v>
      </c>
      <c r="O18" s="11">
        <v>71</v>
      </c>
      <c r="P18" s="11">
        <v>71</v>
      </c>
      <c r="Q18" s="11">
        <v>71</v>
      </c>
    </row>
    <row r="19" spans="1:17" x14ac:dyDescent="0.25">
      <c r="A19">
        <v>134</v>
      </c>
      <c r="B19" s="4" t="s">
        <v>22</v>
      </c>
      <c r="C19" s="9">
        <v>100</v>
      </c>
      <c r="D19" s="9">
        <v>100</v>
      </c>
      <c r="E19" s="9">
        <v>150</v>
      </c>
      <c r="F19" s="10">
        <v>0.23</v>
      </c>
      <c r="G19" s="10">
        <v>0.23</v>
      </c>
      <c r="H19" s="10">
        <v>0.23</v>
      </c>
      <c r="I19" s="10">
        <v>0</v>
      </c>
      <c r="J19" s="10">
        <v>0</v>
      </c>
      <c r="K19" s="10">
        <v>0</v>
      </c>
      <c r="L19" s="10">
        <v>5.51</v>
      </c>
      <c r="M19" s="10">
        <v>10.5</v>
      </c>
      <c r="N19" s="10">
        <v>15.74</v>
      </c>
      <c r="O19" s="11">
        <v>20.100000000000001</v>
      </c>
      <c r="P19" s="11">
        <v>39.049999999999997</v>
      </c>
      <c r="Q19" s="11">
        <v>58.57</v>
      </c>
    </row>
    <row r="20" spans="1:17" x14ac:dyDescent="0.25">
      <c r="B20" s="13" t="s">
        <v>23</v>
      </c>
      <c r="C20" s="13"/>
      <c r="D20" s="13"/>
      <c r="E20" s="13"/>
      <c r="F20" s="15">
        <f t="shared" ref="F20:Q20" si="1">SUM(F14:F19)</f>
        <v>15.719200000000001</v>
      </c>
      <c r="G20" s="15">
        <f t="shared" si="1"/>
        <v>15.719200000000001</v>
      </c>
      <c r="H20" s="15">
        <f t="shared" si="1"/>
        <v>21.340925892589265</v>
      </c>
      <c r="I20" s="15">
        <f t="shared" si="1"/>
        <v>13.729200000000002</v>
      </c>
      <c r="J20" s="15">
        <f t="shared" si="1"/>
        <v>13.729200000000002</v>
      </c>
      <c r="K20" s="15">
        <f t="shared" si="1"/>
        <v>17.942900690069006</v>
      </c>
      <c r="L20" s="15">
        <f t="shared" si="1"/>
        <v>56.433999999999997</v>
      </c>
      <c r="M20" s="15">
        <f t="shared" si="1"/>
        <v>61.423999999999999</v>
      </c>
      <c r="N20" s="15">
        <f t="shared" si="1"/>
        <v>80.15717671767176</v>
      </c>
      <c r="O20" s="16">
        <f t="shared" si="1"/>
        <v>409.11200000000002</v>
      </c>
      <c r="P20" s="16">
        <f t="shared" si="1"/>
        <v>428.06200000000001</v>
      </c>
      <c r="Q20" s="16">
        <f t="shared" si="1"/>
        <v>562.25924092409241</v>
      </c>
    </row>
    <row r="21" spans="1:17" ht="15.75" customHeight="1" x14ac:dyDescent="0.25">
      <c r="B21" s="31" t="s">
        <v>24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9"/>
    </row>
    <row r="22" spans="1:17" ht="15.75" customHeight="1" x14ac:dyDescent="0.25">
      <c r="A22">
        <v>22</v>
      </c>
      <c r="B22" s="4" t="s">
        <v>91</v>
      </c>
      <c r="C22" s="9">
        <v>90</v>
      </c>
      <c r="D22" s="9">
        <v>90</v>
      </c>
      <c r="E22" s="9">
        <v>113</v>
      </c>
      <c r="F22" s="10">
        <v>2.44</v>
      </c>
      <c r="G22" s="10">
        <v>2.44</v>
      </c>
      <c r="H22" s="10">
        <v>3.05</v>
      </c>
      <c r="I22" s="10">
        <v>1.71</v>
      </c>
      <c r="J22" s="10">
        <v>1.71</v>
      </c>
      <c r="K22" s="10">
        <v>2.14</v>
      </c>
      <c r="L22" s="10">
        <v>15.12</v>
      </c>
      <c r="M22" s="10">
        <v>15.12</v>
      </c>
      <c r="N22" s="10">
        <v>18.899999999999999</v>
      </c>
      <c r="O22" s="11">
        <v>87</v>
      </c>
      <c r="P22" s="11">
        <v>87</v>
      </c>
      <c r="Q22" s="11">
        <v>108</v>
      </c>
    </row>
    <row r="23" spans="1:17" ht="15.75" customHeight="1" x14ac:dyDescent="0.25">
      <c r="A23">
        <v>7</v>
      </c>
      <c r="B23" s="4" t="s">
        <v>65</v>
      </c>
      <c r="C23" s="9">
        <v>80</v>
      </c>
      <c r="D23" s="9">
        <v>80</v>
      </c>
      <c r="E23" s="9">
        <v>100</v>
      </c>
      <c r="F23" s="10">
        <v>2.63097</v>
      </c>
      <c r="G23" s="10">
        <v>2.63097</v>
      </c>
      <c r="H23" s="10">
        <v>3.288712499999999</v>
      </c>
      <c r="I23" s="10">
        <v>3.3246500000000001</v>
      </c>
      <c r="J23" s="10">
        <v>3.3246500000000001</v>
      </c>
      <c r="K23" s="10">
        <v>4.1558125000000006</v>
      </c>
      <c r="L23" s="10">
        <v>18.682770000000001</v>
      </c>
      <c r="M23" s="10">
        <v>18.682770000000001</v>
      </c>
      <c r="N23" s="10">
        <v>23.353462500000003</v>
      </c>
      <c r="O23" s="11">
        <v>113.64270000000002</v>
      </c>
      <c r="P23" s="11">
        <v>113.64270000000002</v>
      </c>
      <c r="Q23" s="11">
        <v>142.05337499999999</v>
      </c>
    </row>
    <row r="24" spans="1:17" ht="15.75" customHeight="1" x14ac:dyDescent="0.25">
      <c r="A24">
        <v>2</v>
      </c>
      <c r="B24" s="4" t="s">
        <v>66</v>
      </c>
      <c r="C24" s="9">
        <v>65</v>
      </c>
      <c r="D24" s="9">
        <v>65</v>
      </c>
      <c r="E24" s="9">
        <v>80</v>
      </c>
      <c r="F24" s="10">
        <v>1.0398000000000001</v>
      </c>
      <c r="G24" s="10">
        <v>1.0398000000000001</v>
      </c>
      <c r="H24" s="10">
        <v>1.29975</v>
      </c>
      <c r="I24" s="10">
        <v>2.5525000000000007</v>
      </c>
      <c r="J24" s="10">
        <v>2.5525000000000007</v>
      </c>
      <c r="K24" s="10">
        <v>3.1906250000000003</v>
      </c>
      <c r="L24" s="10">
        <v>6.4211</v>
      </c>
      <c r="M24" s="10">
        <v>6.4211</v>
      </c>
      <c r="N24" s="10">
        <v>8.0263749999999998</v>
      </c>
      <c r="O24" s="11">
        <v>49.231999999999999</v>
      </c>
      <c r="P24" s="11">
        <v>49.231999999999999</v>
      </c>
      <c r="Q24" s="11">
        <v>61.54</v>
      </c>
    </row>
    <row r="25" spans="1:17" ht="15.75" customHeight="1" x14ac:dyDescent="0.25">
      <c r="A25">
        <v>131</v>
      </c>
      <c r="B25" s="4" t="s">
        <v>16</v>
      </c>
      <c r="C25" s="12">
        <v>120</v>
      </c>
      <c r="D25" s="12">
        <v>120</v>
      </c>
      <c r="E25" s="12">
        <v>180</v>
      </c>
      <c r="F25" s="10">
        <v>0.12</v>
      </c>
      <c r="G25" s="10">
        <v>0.12</v>
      </c>
      <c r="H25" s="10">
        <v>0.18000000000000002</v>
      </c>
      <c r="I25" s="10">
        <v>0</v>
      </c>
      <c r="J25" s="10">
        <v>0</v>
      </c>
      <c r="K25" s="10">
        <v>0</v>
      </c>
      <c r="L25" s="10">
        <v>19.079999999999998</v>
      </c>
      <c r="M25" s="10">
        <v>19.079999999999998</v>
      </c>
      <c r="N25" s="10">
        <v>28.62</v>
      </c>
      <c r="O25" s="11">
        <v>71</v>
      </c>
      <c r="P25" s="11">
        <v>81.599999999999994</v>
      </c>
      <c r="Q25" s="11">
        <v>122.4</v>
      </c>
    </row>
    <row r="26" spans="1:17" ht="15.75" customHeight="1" x14ac:dyDescent="0.25">
      <c r="B26" s="4"/>
      <c r="C26" s="12"/>
      <c r="D26" s="12"/>
      <c r="E26" s="12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11"/>
      <c r="Q26" s="11"/>
    </row>
    <row r="27" spans="1:17" ht="15.75" customHeight="1" x14ac:dyDescent="0.25">
      <c r="B27" s="4"/>
      <c r="C27" s="9"/>
      <c r="D27" s="9"/>
      <c r="E27" s="9"/>
      <c r="F27" s="10"/>
      <c r="G27" s="10"/>
      <c r="H27" s="10"/>
      <c r="I27" s="10"/>
      <c r="J27" s="10"/>
      <c r="K27" s="10"/>
      <c r="L27" s="10"/>
      <c r="M27" s="10"/>
      <c r="N27" s="10"/>
      <c r="O27" s="11"/>
      <c r="P27" s="11"/>
      <c r="Q27" s="11"/>
    </row>
    <row r="28" spans="1:17" ht="15.75" customHeight="1" x14ac:dyDescent="0.25">
      <c r="B28" s="17" t="s">
        <v>31</v>
      </c>
      <c r="C28" s="9"/>
      <c r="D28" s="9"/>
      <c r="E28" s="9"/>
      <c r="F28" s="15">
        <f t="shared" ref="F28:Q28" si="2">SUM(F22:F27)</f>
        <v>6.2307700000000006</v>
      </c>
      <c r="G28" s="15">
        <f t="shared" si="2"/>
        <v>6.2307700000000006</v>
      </c>
      <c r="H28" s="15">
        <f t="shared" si="2"/>
        <v>7.818462499999999</v>
      </c>
      <c r="I28" s="15">
        <f t="shared" si="2"/>
        <v>7.5871500000000012</v>
      </c>
      <c r="J28" s="15">
        <f t="shared" si="2"/>
        <v>7.5871500000000012</v>
      </c>
      <c r="K28" s="15">
        <f t="shared" si="2"/>
        <v>9.486437500000001</v>
      </c>
      <c r="L28" s="15">
        <f t="shared" si="2"/>
        <v>59.303870000000003</v>
      </c>
      <c r="M28" s="15">
        <f t="shared" si="2"/>
        <v>59.303870000000003</v>
      </c>
      <c r="N28" s="15">
        <f t="shared" si="2"/>
        <v>78.899837500000004</v>
      </c>
      <c r="O28" s="16">
        <f t="shared" si="2"/>
        <v>320.87470000000002</v>
      </c>
      <c r="P28" s="16">
        <f t="shared" si="2"/>
        <v>331.47469999999998</v>
      </c>
      <c r="Q28" s="16">
        <f t="shared" si="2"/>
        <v>433.99337500000001</v>
      </c>
    </row>
    <row r="29" spans="1:17" ht="15.75" customHeight="1" x14ac:dyDescent="0.25"/>
    <row r="30" spans="1:17" ht="15.75" customHeight="1" x14ac:dyDescent="0.25">
      <c r="P30" s="18">
        <f>+P12+P20+P28</f>
        <v>1115.8367000000001</v>
      </c>
      <c r="Q30" s="18">
        <f>Q12+Q20+Q28</f>
        <v>1433.0192825907591</v>
      </c>
    </row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O3:Q3"/>
    <mergeCell ref="B5:Q5"/>
    <mergeCell ref="B13:Q13"/>
    <mergeCell ref="B21:Q21"/>
    <mergeCell ref="B1:Q1"/>
    <mergeCell ref="B2:B4"/>
    <mergeCell ref="C2:E3"/>
    <mergeCell ref="F2:Q2"/>
    <mergeCell ref="F3:H3"/>
    <mergeCell ref="I3:K3"/>
    <mergeCell ref="L3:N3"/>
  </mergeCells>
  <pageMargins left="0.25" right="0.25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000"/>
  <sheetViews>
    <sheetView tabSelected="1" topLeftCell="A10" workbookViewId="0">
      <selection activeCell="B10" sqref="B10"/>
    </sheetView>
  </sheetViews>
  <sheetFormatPr defaultColWidth="14.42578125" defaultRowHeight="15" customHeight="1" x14ac:dyDescent="0.25"/>
  <cols>
    <col min="1" max="1" width="5.140625" customWidth="1"/>
    <col min="2" max="2" width="40.7109375" customWidth="1"/>
    <col min="3" max="17" width="9.7109375" customWidth="1"/>
    <col min="18" max="27" width="8.7109375" customWidth="1"/>
  </cols>
  <sheetData>
    <row r="1" spans="1:17" x14ac:dyDescent="0.25">
      <c r="B1" s="30" t="s">
        <v>67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</row>
    <row r="2" spans="1:17" x14ac:dyDescent="0.25">
      <c r="B2" s="32" t="s">
        <v>1</v>
      </c>
      <c r="C2" s="35" t="s">
        <v>2</v>
      </c>
      <c r="D2" s="36"/>
      <c r="E2" s="37"/>
      <c r="F2" s="41" t="s">
        <v>3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x14ac:dyDescent="0.25">
      <c r="B3" s="33"/>
      <c r="C3" s="38"/>
      <c r="D3" s="39"/>
      <c r="E3" s="40"/>
      <c r="F3" s="31" t="s">
        <v>4</v>
      </c>
      <c r="G3" s="28"/>
      <c r="H3" s="29"/>
      <c r="I3" s="31" t="s">
        <v>5</v>
      </c>
      <c r="J3" s="28"/>
      <c r="K3" s="29"/>
      <c r="L3" s="31" t="s">
        <v>6</v>
      </c>
      <c r="M3" s="28"/>
      <c r="N3" s="29"/>
      <c r="O3" s="27" t="s">
        <v>7</v>
      </c>
      <c r="P3" s="28"/>
      <c r="Q3" s="29"/>
    </row>
    <row r="4" spans="1:17" ht="29.25" x14ac:dyDescent="0.25">
      <c r="B4" s="34"/>
      <c r="C4" s="1" t="s">
        <v>8</v>
      </c>
      <c r="D4" s="1" t="s">
        <v>9</v>
      </c>
      <c r="E4" s="1" t="s">
        <v>10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9</v>
      </c>
      <c r="K4" s="2" t="s">
        <v>10</v>
      </c>
      <c r="L4" s="2" t="s">
        <v>8</v>
      </c>
      <c r="M4" s="2" t="s">
        <v>9</v>
      </c>
      <c r="N4" s="2" t="s">
        <v>10</v>
      </c>
      <c r="O4" s="3" t="s">
        <v>8</v>
      </c>
      <c r="P4" s="3" t="s">
        <v>9</v>
      </c>
      <c r="Q4" s="3" t="s">
        <v>10</v>
      </c>
    </row>
    <row r="5" spans="1:17" x14ac:dyDescent="0.25">
      <c r="B5" s="30" t="s">
        <v>12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9"/>
    </row>
    <row r="6" spans="1:17" x14ac:dyDescent="0.25">
      <c r="A6">
        <v>28</v>
      </c>
      <c r="B6" s="4" t="s">
        <v>78</v>
      </c>
      <c r="C6" s="7">
        <v>100</v>
      </c>
      <c r="D6" s="7">
        <v>100</v>
      </c>
      <c r="E6" s="7">
        <v>125</v>
      </c>
      <c r="F6" s="6">
        <v>4.28</v>
      </c>
      <c r="G6" s="6">
        <v>4.28</v>
      </c>
      <c r="H6" s="6">
        <v>5.33</v>
      </c>
      <c r="I6" s="6">
        <v>4.5599999999999996</v>
      </c>
      <c r="J6" s="6">
        <v>4.5599999999999996</v>
      </c>
      <c r="K6" s="6">
        <v>5.69</v>
      </c>
      <c r="L6" s="6">
        <v>18.39</v>
      </c>
      <c r="M6" s="6">
        <v>20.89</v>
      </c>
      <c r="N6" s="6">
        <v>25.91</v>
      </c>
      <c r="O6" s="7">
        <v>131.77000000000001</v>
      </c>
      <c r="P6" s="7">
        <v>141.25</v>
      </c>
      <c r="Q6" s="7">
        <v>175.57</v>
      </c>
    </row>
    <row r="7" spans="1:17" x14ac:dyDescent="0.25">
      <c r="A7">
        <v>143</v>
      </c>
      <c r="B7" s="8" t="s">
        <v>68</v>
      </c>
      <c r="C7" s="9">
        <v>32</v>
      </c>
      <c r="D7" s="9">
        <v>34</v>
      </c>
      <c r="E7" s="9">
        <v>34</v>
      </c>
      <c r="F7" s="10">
        <v>0.32</v>
      </c>
      <c r="G7" s="10">
        <v>0.32</v>
      </c>
      <c r="H7" s="10">
        <v>0.32</v>
      </c>
      <c r="I7" s="10">
        <v>0</v>
      </c>
      <c r="J7" s="10">
        <v>0</v>
      </c>
      <c r="K7" s="10">
        <v>0</v>
      </c>
      <c r="L7" s="10">
        <v>4.3</v>
      </c>
      <c r="M7" s="10">
        <v>6.32</v>
      </c>
      <c r="N7" s="10">
        <v>6.32</v>
      </c>
      <c r="O7" s="11">
        <v>21</v>
      </c>
      <c r="P7" s="11">
        <v>28</v>
      </c>
      <c r="Q7" s="11">
        <v>28</v>
      </c>
    </row>
    <row r="8" spans="1:17" x14ac:dyDescent="0.25">
      <c r="B8" s="4" t="s">
        <v>77</v>
      </c>
      <c r="C8" s="12" t="s">
        <v>59</v>
      </c>
      <c r="D8" s="12" t="s">
        <v>59</v>
      </c>
      <c r="E8" s="12" t="s">
        <v>59</v>
      </c>
      <c r="F8" s="10">
        <v>3.6</v>
      </c>
      <c r="G8" s="10">
        <v>3.6</v>
      </c>
      <c r="H8" s="10">
        <v>3.6</v>
      </c>
      <c r="I8" s="10">
        <v>3.85</v>
      </c>
      <c r="J8" s="10">
        <v>3.85</v>
      </c>
      <c r="K8" s="10">
        <v>3.85</v>
      </c>
      <c r="L8" s="10">
        <v>9.9</v>
      </c>
      <c r="M8" s="10">
        <v>9.9</v>
      </c>
      <c r="N8" s="10">
        <v>9.9</v>
      </c>
      <c r="O8" s="11">
        <v>89</v>
      </c>
      <c r="P8" s="11">
        <v>89</v>
      </c>
      <c r="Q8" s="11">
        <v>89</v>
      </c>
    </row>
    <row r="9" spans="1:17" x14ac:dyDescent="0.25">
      <c r="A9">
        <v>128</v>
      </c>
      <c r="B9" s="8" t="s">
        <v>47</v>
      </c>
      <c r="C9" s="9">
        <v>135</v>
      </c>
      <c r="D9" s="9">
        <v>135</v>
      </c>
      <c r="E9" s="9">
        <v>160</v>
      </c>
      <c r="F9" s="10">
        <v>4.5</v>
      </c>
      <c r="G9" s="10">
        <v>4.5</v>
      </c>
      <c r="H9" s="10">
        <v>5.4</v>
      </c>
      <c r="I9" s="10">
        <v>3.8</v>
      </c>
      <c r="J9" s="10">
        <v>3.8</v>
      </c>
      <c r="K9" s="10">
        <v>4.5999999999999996</v>
      </c>
      <c r="L9" s="10">
        <v>7.2</v>
      </c>
      <c r="M9" s="10">
        <v>7.2</v>
      </c>
      <c r="N9" s="10">
        <v>8.6999999999999993</v>
      </c>
      <c r="O9" s="11">
        <v>80</v>
      </c>
      <c r="P9" s="11">
        <v>80</v>
      </c>
      <c r="Q9" s="11">
        <v>96</v>
      </c>
    </row>
    <row r="10" spans="1:17" x14ac:dyDescent="0.25">
      <c r="A10" t="s">
        <v>95</v>
      </c>
      <c r="B10" s="8" t="s">
        <v>96</v>
      </c>
      <c r="C10" s="9">
        <v>65</v>
      </c>
      <c r="D10" s="9">
        <v>65</v>
      </c>
      <c r="E10" s="9">
        <v>85</v>
      </c>
      <c r="F10" s="10">
        <v>1</v>
      </c>
      <c r="G10" s="10">
        <v>1</v>
      </c>
      <c r="H10" s="10">
        <v>1.3</v>
      </c>
      <c r="I10" s="10">
        <v>0.1</v>
      </c>
      <c r="J10" s="10">
        <v>0.1</v>
      </c>
      <c r="K10" s="10">
        <v>0.1</v>
      </c>
      <c r="L10" s="10">
        <v>14.2</v>
      </c>
      <c r="M10" s="10">
        <v>14.2</v>
      </c>
      <c r="N10" s="10">
        <v>18.5</v>
      </c>
      <c r="O10" s="11">
        <v>58</v>
      </c>
      <c r="P10" s="11">
        <v>58</v>
      </c>
      <c r="Q10" s="11">
        <v>76</v>
      </c>
    </row>
    <row r="11" spans="1:17" x14ac:dyDescent="0.25">
      <c r="B11" s="8"/>
      <c r="C11" s="12"/>
      <c r="D11" s="12"/>
      <c r="E11" s="12"/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11"/>
      <c r="Q11" s="11"/>
    </row>
    <row r="12" spans="1:17" x14ac:dyDescent="0.25">
      <c r="B12" s="13" t="s">
        <v>17</v>
      </c>
      <c r="C12" s="19"/>
      <c r="D12" s="13"/>
      <c r="E12" s="14"/>
      <c r="F12" s="15">
        <f t="shared" ref="F12:Q12" si="0">SUM(F6:F11)</f>
        <v>13.700000000000001</v>
      </c>
      <c r="G12" s="15">
        <f t="shared" si="0"/>
        <v>13.700000000000001</v>
      </c>
      <c r="H12" s="15">
        <f t="shared" si="0"/>
        <v>15.950000000000001</v>
      </c>
      <c r="I12" s="15">
        <f t="shared" si="0"/>
        <v>12.31</v>
      </c>
      <c r="J12" s="15">
        <f t="shared" si="0"/>
        <v>12.31</v>
      </c>
      <c r="K12" s="15">
        <f t="shared" si="0"/>
        <v>14.24</v>
      </c>
      <c r="L12" s="15">
        <f t="shared" si="0"/>
        <v>53.990000000000009</v>
      </c>
      <c r="M12" s="15">
        <f t="shared" si="0"/>
        <v>58.510000000000005</v>
      </c>
      <c r="N12" s="15">
        <f t="shared" si="0"/>
        <v>69.33</v>
      </c>
      <c r="O12" s="16">
        <f t="shared" si="0"/>
        <v>379.77</v>
      </c>
      <c r="P12" s="16">
        <f t="shared" si="0"/>
        <v>396.25</v>
      </c>
      <c r="Q12" s="16">
        <f t="shared" si="0"/>
        <v>464.57</v>
      </c>
    </row>
    <row r="13" spans="1:17" x14ac:dyDescent="0.25">
      <c r="B13" s="31" t="s">
        <v>18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/>
    </row>
    <row r="14" spans="1:17" x14ac:dyDescent="0.25">
      <c r="A14">
        <v>58</v>
      </c>
      <c r="B14" s="8" t="s">
        <v>69</v>
      </c>
      <c r="C14" s="11">
        <v>150.02250000000001</v>
      </c>
      <c r="D14" s="11">
        <v>150.02250000000001</v>
      </c>
      <c r="E14" s="11">
        <v>200.03</v>
      </c>
      <c r="F14" s="10">
        <v>1.3440000000000003</v>
      </c>
      <c r="G14" s="10">
        <v>1.3440000000000003</v>
      </c>
      <c r="H14" s="10">
        <v>1.7920000000000003</v>
      </c>
      <c r="I14" s="10">
        <v>2.1480000000000001</v>
      </c>
      <c r="J14" s="10">
        <v>2.1480000000000001</v>
      </c>
      <c r="K14" s="10">
        <v>2.8640000000000003</v>
      </c>
      <c r="L14" s="10">
        <v>8.7629999999999999</v>
      </c>
      <c r="M14" s="10">
        <v>8.7629999999999999</v>
      </c>
      <c r="N14" s="10">
        <v>11.684000000000003</v>
      </c>
      <c r="O14" s="11">
        <v>58.540000000000006</v>
      </c>
      <c r="P14" s="11">
        <v>58.540000000000006</v>
      </c>
      <c r="Q14" s="11">
        <v>78.053333333333327</v>
      </c>
    </row>
    <row r="15" spans="1:17" x14ac:dyDescent="0.25">
      <c r="A15">
        <v>4</v>
      </c>
      <c r="B15" s="4" t="s">
        <v>70</v>
      </c>
      <c r="C15" s="9">
        <v>100</v>
      </c>
      <c r="D15" s="9">
        <v>100</v>
      </c>
      <c r="E15" s="9">
        <v>125</v>
      </c>
      <c r="F15" s="10">
        <v>10.344000000000001</v>
      </c>
      <c r="G15" s="10">
        <v>10.344000000000001</v>
      </c>
      <c r="H15" s="10">
        <v>12.93</v>
      </c>
      <c r="I15" s="10">
        <v>3.2015000000000002</v>
      </c>
      <c r="J15" s="10">
        <v>3.2015000000000002</v>
      </c>
      <c r="K15" s="10">
        <v>4.0018750000000001</v>
      </c>
      <c r="L15" s="10">
        <v>24.403999999999996</v>
      </c>
      <c r="M15" s="10">
        <v>24.403999999999996</v>
      </c>
      <c r="N15" s="10">
        <v>30.504999999999999</v>
      </c>
      <c r="O15" s="11">
        <v>167.19499999999999</v>
      </c>
      <c r="P15" s="11">
        <v>167.19499999999999</v>
      </c>
      <c r="Q15" s="11">
        <v>208.99375000000001</v>
      </c>
    </row>
    <row r="16" spans="1:17" x14ac:dyDescent="0.25">
      <c r="A16">
        <v>85</v>
      </c>
      <c r="B16" s="8" t="s">
        <v>71</v>
      </c>
      <c r="C16" s="9">
        <v>60</v>
      </c>
      <c r="D16" s="9">
        <v>60</v>
      </c>
      <c r="E16" s="9">
        <v>80</v>
      </c>
      <c r="F16" s="10">
        <v>8.3610000000000007</v>
      </c>
      <c r="G16" s="10">
        <v>8.3610000000000007</v>
      </c>
      <c r="H16" s="10">
        <v>11.148</v>
      </c>
      <c r="I16" s="10">
        <v>14.492999999999999</v>
      </c>
      <c r="J16" s="10">
        <v>14.492999999999999</v>
      </c>
      <c r="K16" s="10">
        <v>19.324000000000002</v>
      </c>
      <c r="L16" s="10">
        <v>8.5760000000000005</v>
      </c>
      <c r="M16" s="10">
        <v>8.5760000000000005</v>
      </c>
      <c r="N16" s="10">
        <v>11.434666666666667</v>
      </c>
      <c r="O16" s="11">
        <v>198.68</v>
      </c>
      <c r="P16" s="11">
        <v>198.68</v>
      </c>
      <c r="Q16" s="11">
        <v>264.90666666666669</v>
      </c>
    </row>
    <row r="17" spans="1:17" x14ac:dyDescent="0.25">
      <c r="A17">
        <v>68</v>
      </c>
      <c r="B17" s="4" t="s">
        <v>72</v>
      </c>
      <c r="C17" s="9">
        <v>50</v>
      </c>
      <c r="D17" s="9">
        <v>50</v>
      </c>
      <c r="E17" s="9">
        <v>70</v>
      </c>
      <c r="F17" s="10">
        <v>1.52</v>
      </c>
      <c r="G17" s="10">
        <v>1.52</v>
      </c>
      <c r="H17" s="10">
        <v>2.08</v>
      </c>
      <c r="I17" s="10">
        <v>1.82</v>
      </c>
      <c r="J17" s="10">
        <v>1.82</v>
      </c>
      <c r="K17" s="10">
        <v>2.58</v>
      </c>
      <c r="L17" s="10">
        <v>3.2</v>
      </c>
      <c r="M17" s="10">
        <v>3.2</v>
      </c>
      <c r="N17" s="10">
        <v>4.5999999999999996</v>
      </c>
      <c r="O17" s="11">
        <v>34</v>
      </c>
      <c r="P17" s="11">
        <v>34</v>
      </c>
      <c r="Q17" s="11">
        <v>48</v>
      </c>
    </row>
    <row r="18" spans="1:17" x14ac:dyDescent="0.25">
      <c r="B18" s="4" t="s">
        <v>73</v>
      </c>
      <c r="C18" s="9">
        <v>30</v>
      </c>
      <c r="D18" s="9">
        <v>30</v>
      </c>
      <c r="E18" s="9">
        <v>30</v>
      </c>
      <c r="F18" s="10">
        <v>2.1</v>
      </c>
      <c r="G18" s="10">
        <v>2.1</v>
      </c>
      <c r="H18" s="10">
        <v>2.1</v>
      </c>
      <c r="I18" s="10">
        <v>2.4</v>
      </c>
      <c r="J18" s="10">
        <v>2.4</v>
      </c>
      <c r="K18" s="10">
        <v>2.4</v>
      </c>
      <c r="L18" s="10">
        <v>9.9</v>
      </c>
      <c r="M18" s="10">
        <v>9.9</v>
      </c>
      <c r="N18" s="10">
        <v>9.9</v>
      </c>
      <c r="O18" s="11">
        <v>71</v>
      </c>
      <c r="P18" s="11">
        <v>71</v>
      </c>
      <c r="Q18" s="11">
        <v>71</v>
      </c>
    </row>
    <row r="19" spans="1:17" x14ac:dyDescent="0.25">
      <c r="B19" s="4"/>
      <c r="C19" s="9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1"/>
      <c r="P19" s="11"/>
      <c r="Q19" s="11"/>
    </row>
    <row r="20" spans="1:17" x14ac:dyDescent="0.25">
      <c r="B20" s="13" t="s">
        <v>23</v>
      </c>
      <c r="C20" s="13"/>
      <c r="D20" s="13"/>
      <c r="E20" s="13"/>
      <c r="F20" s="15">
        <f t="shared" ref="F20:Q20" si="1">SUM(F14:F19)</f>
        <v>23.669000000000004</v>
      </c>
      <c r="G20" s="15">
        <f t="shared" si="1"/>
        <v>23.669000000000004</v>
      </c>
      <c r="H20" s="15">
        <f t="shared" si="1"/>
        <v>30.049999999999997</v>
      </c>
      <c r="I20" s="15">
        <f t="shared" si="1"/>
        <v>24.0625</v>
      </c>
      <c r="J20" s="15">
        <f t="shared" si="1"/>
        <v>24.0625</v>
      </c>
      <c r="K20" s="15">
        <f t="shared" si="1"/>
        <v>31.169874999999998</v>
      </c>
      <c r="L20" s="15">
        <f t="shared" si="1"/>
        <v>54.842999999999996</v>
      </c>
      <c r="M20" s="15">
        <f t="shared" si="1"/>
        <v>54.842999999999996</v>
      </c>
      <c r="N20" s="15">
        <f t="shared" si="1"/>
        <v>68.123666666666665</v>
      </c>
      <c r="O20" s="16">
        <f t="shared" si="1"/>
        <v>529.41499999999996</v>
      </c>
      <c r="P20" s="16">
        <f t="shared" si="1"/>
        <v>529.41499999999996</v>
      </c>
      <c r="Q20" s="16">
        <f t="shared" si="1"/>
        <v>670.95375000000001</v>
      </c>
    </row>
    <row r="21" spans="1:17" ht="15.75" customHeight="1" x14ac:dyDescent="0.25">
      <c r="B21" s="31" t="s">
        <v>24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9"/>
    </row>
    <row r="22" spans="1:17" ht="15.75" customHeight="1" x14ac:dyDescent="0.25">
      <c r="A22">
        <v>104</v>
      </c>
      <c r="B22" s="4" t="s">
        <v>74</v>
      </c>
      <c r="C22" s="9">
        <v>69</v>
      </c>
      <c r="D22" s="9">
        <v>69</v>
      </c>
      <c r="E22" s="9">
        <v>93</v>
      </c>
      <c r="F22" s="10">
        <v>10.902999999999999</v>
      </c>
      <c r="G22" s="10">
        <v>10.902999999999999</v>
      </c>
      <c r="H22" s="10">
        <v>14.537333333333333</v>
      </c>
      <c r="I22" s="10">
        <v>5.3776999999999999</v>
      </c>
      <c r="J22" s="10">
        <v>5.3776999999999999</v>
      </c>
      <c r="K22" s="10">
        <v>7.1702666666666666</v>
      </c>
      <c r="L22" s="10">
        <v>5.3454999999999995</v>
      </c>
      <c r="M22" s="10">
        <v>5.3454999999999995</v>
      </c>
      <c r="N22" s="10">
        <v>7.1273333333333335</v>
      </c>
      <c r="O22" s="11">
        <v>113.05699999999999</v>
      </c>
      <c r="P22" s="11">
        <v>113.05699999999999</v>
      </c>
      <c r="Q22" s="11">
        <v>150.74266666666668</v>
      </c>
    </row>
    <row r="23" spans="1:17" ht="15.75" customHeight="1" x14ac:dyDescent="0.25">
      <c r="A23">
        <v>37</v>
      </c>
      <c r="B23" s="4" t="s">
        <v>75</v>
      </c>
      <c r="C23" s="9">
        <v>100</v>
      </c>
      <c r="D23" s="9">
        <v>100</v>
      </c>
      <c r="E23" s="9">
        <v>120</v>
      </c>
      <c r="F23" s="10">
        <v>2.6</v>
      </c>
      <c r="G23" s="10">
        <v>2.6</v>
      </c>
      <c r="H23" s="10">
        <v>3.1</v>
      </c>
      <c r="I23" s="10">
        <v>3.9</v>
      </c>
      <c r="J23" s="10">
        <v>3.9</v>
      </c>
      <c r="K23" s="10">
        <v>4.3</v>
      </c>
      <c r="L23" s="10">
        <v>31</v>
      </c>
      <c r="M23" s="10">
        <v>31</v>
      </c>
      <c r="N23" s="10">
        <v>37.299999999999997</v>
      </c>
      <c r="O23" s="11">
        <v>166</v>
      </c>
      <c r="P23" s="11">
        <v>166</v>
      </c>
      <c r="Q23" s="11">
        <v>197</v>
      </c>
    </row>
    <row r="24" spans="1:17" ht="15.75" customHeight="1" x14ac:dyDescent="0.25">
      <c r="A24">
        <v>75</v>
      </c>
      <c r="B24" s="4" t="s">
        <v>43</v>
      </c>
      <c r="C24" s="9" t="s">
        <v>44</v>
      </c>
      <c r="D24" s="9" t="s">
        <v>44</v>
      </c>
      <c r="E24" s="9" t="s">
        <v>45</v>
      </c>
      <c r="F24" s="10">
        <v>0.6</v>
      </c>
      <c r="G24" s="10">
        <v>0.6</v>
      </c>
      <c r="H24" s="10">
        <v>0.7</v>
      </c>
      <c r="I24" s="10">
        <v>1.1000000000000001</v>
      </c>
      <c r="J24" s="10">
        <v>1.1000000000000001</v>
      </c>
      <c r="K24" s="10">
        <v>1.4</v>
      </c>
      <c r="L24" s="10">
        <v>3.3</v>
      </c>
      <c r="M24" s="10">
        <v>3.3</v>
      </c>
      <c r="N24" s="10">
        <v>4.4000000000000004</v>
      </c>
      <c r="O24" s="11">
        <v>25</v>
      </c>
      <c r="P24" s="11">
        <v>25</v>
      </c>
      <c r="Q24" s="11">
        <v>33</v>
      </c>
    </row>
    <row r="25" spans="1:17" ht="15.75" customHeight="1" x14ac:dyDescent="0.25">
      <c r="A25">
        <v>134</v>
      </c>
      <c r="B25" s="4" t="s">
        <v>22</v>
      </c>
      <c r="C25" s="12">
        <v>100</v>
      </c>
      <c r="D25" s="12">
        <v>100</v>
      </c>
      <c r="E25" s="12">
        <v>150</v>
      </c>
      <c r="F25" s="10">
        <v>0.23</v>
      </c>
      <c r="G25" s="10">
        <v>0.23</v>
      </c>
      <c r="H25" s="10">
        <v>0.23</v>
      </c>
      <c r="I25" s="10">
        <v>0</v>
      </c>
      <c r="J25" s="10">
        <v>0</v>
      </c>
      <c r="K25" s="10">
        <v>0</v>
      </c>
      <c r="L25" s="10">
        <v>5.51</v>
      </c>
      <c r="M25" s="10">
        <v>10.5</v>
      </c>
      <c r="N25" s="10">
        <v>15.74</v>
      </c>
      <c r="O25" s="11">
        <v>20.100000000000001</v>
      </c>
      <c r="P25" s="11">
        <v>39.049999999999997</v>
      </c>
      <c r="Q25" s="11">
        <v>58.57</v>
      </c>
    </row>
    <row r="26" spans="1:17" ht="15.75" customHeight="1" x14ac:dyDescent="0.25">
      <c r="B26" s="4"/>
      <c r="C26" s="12"/>
      <c r="D26" s="12"/>
      <c r="E26" s="12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11"/>
      <c r="Q26" s="11"/>
    </row>
    <row r="27" spans="1:17" ht="15.75" customHeight="1" x14ac:dyDescent="0.25">
      <c r="B27" s="4"/>
      <c r="C27" s="9"/>
      <c r="D27" s="9"/>
      <c r="E27" s="9"/>
      <c r="F27" s="10"/>
      <c r="G27" s="10"/>
      <c r="H27" s="10"/>
      <c r="I27" s="10"/>
      <c r="J27" s="10"/>
      <c r="K27" s="10"/>
      <c r="L27" s="10"/>
      <c r="M27" s="10"/>
      <c r="N27" s="10"/>
      <c r="O27" s="11"/>
      <c r="P27" s="11"/>
      <c r="Q27" s="11"/>
    </row>
    <row r="28" spans="1:17" ht="15.75" customHeight="1" x14ac:dyDescent="0.25">
      <c r="B28" s="17" t="s">
        <v>31</v>
      </c>
      <c r="C28" s="9"/>
      <c r="D28" s="9"/>
      <c r="E28" s="9"/>
      <c r="F28" s="15">
        <f t="shared" ref="F28:Q28" si="2">SUM(F22:F27)</f>
        <v>14.332999999999998</v>
      </c>
      <c r="G28" s="15">
        <f t="shared" si="2"/>
        <v>14.332999999999998</v>
      </c>
      <c r="H28" s="15">
        <f t="shared" si="2"/>
        <v>18.567333333333334</v>
      </c>
      <c r="I28" s="15">
        <f t="shared" si="2"/>
        <v>10.377699999999999</v>
      </c>
      <c r="J28" s="15">
        <f t="shared" si="2"/>
        <v>10.377699999999999</v>
      </c>
      <c r="K28" s="15">
        <f t="shared" si="2"/>
        <v>12.870266666666668</v>
      </c>
      <c r="L28" s="15">
        <f t="shared" si="2"/>
        <v>45.155499999999996</v>
      </c>
      <c r="M28" s="15">
        <f t="shared" si="2"/>
        <v>50.145499999999998</v>
      </c>
      <c r="N28" s="15">
        <f t="shared" si="2"/>
        <v>64.567333333333323</v>
      </c>
      <c r="O28" s="16">
        <f t="shared" si="2"/>
        <v>324.15700000000004</v>
      </c>
      <c r="P28" s="16">
        <f t="shared" si="2"/>
        <v>343.10700000000003</v>
      </c>
      <c r="Q28" s="16">
        <f t="shared" si="2"/>
        <v>439.31266666666664</v>
      </c>
    </row>
    <row r="29" spans="1:17" ht="15.75" customHeight="1" x14ac:dyDescent="0.25"/>
    <row r="30" spans="1:17" ht="15.75" customHeight="1" x14ac:dyDescent="0.25">
      <c r="P30" s="18">
        <f>+P12+P20+P28</f>
        <v>1268.7719999999999</v>
      </c>
      <c r="Q30" s="18">
        <f>Q12+Q20+Q28</f>
        <v>1574.8364166666668</v>
      </c>
    </row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O3:Q3"/>
    <mergeCell ref="B5:Q5"/>
    <mergeCell ref="B13:Q13"/>
    <mergeCell ref="B21:Q21"/>
    <mergeCell ref="B1:Q1"/>
    <mergeCell ref="B2:B4"/>
    <mergeCell ref="C2:E3"/>
    <mergeCell ref="F2:Q2"/>
    <mergeCell ref="F3:H3"/>
    <mergeCell ref="I3:K3"/>
    <mergeCell ref="L3:N3"/>
  </mergeCells>
  <pageMargins left="0.25" right="0.25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000"/>
  <sheetViews>
    <sheetView workbookViewId="0">
      <selection sqref="A1:P1"/>
    </sheetView>
  </sheetViews>
  <sheetFormatPr defaultColWidth="14.42578125" defaultRowHeight="15" customHeight="1" x14ac:dyDescent="0.25"/>
  <cols>
    <col min="1" max="1" width="40.7109375" customWidth="1"/>
    <col min="2" max="16" width="9.7109375" customWidth="1"/>
    <col min="17" max="26" width="8.7109375" customWidth="1"/>
  </cols>
  <sheetData>
    <row r="1" spans="1:16" x14ac:dyDescent="0.25">
      <c r="A1" s="30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x14ac:dyDescent="0.25">
      <c r="A2" s="32" t="s">
        <v>1</v>
      </c>
      <c r="B2" s="35" t="s">
        <v>2</v>
      </c>
      <c r="C2" s="36"/>
      <c r="D2" s="37"/>
      <c r="E2" s="41" t="s">
        <v>3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</row>
    <row r="3" spans="1:16" x14ac:dyDescent="0.25">
      <c r="A3" s="33"/>
      <c r="B3" s="38"/>
      <c r="C3" s="39"/>
      <c r="D3" s="40"/>
      <c r="E3" s="31" t="s">
        <v>4</v>
      </c>
      <c r="F3" s="28"/>
      <c r="G3" s="29"/>
      <c r="H3" s="31" t="s">
        <v>5</v>
      </c>
      <c r="I3" s="28"/>
      <c r="J3" s="29"/>
      <c r="K3" s="31" t="s">
        <v>6</v>
      </c>
      <c r="L3" s="28"/>
      <c r="M3" s="29"/>
      <c r="N3" s="27" t="s">
        <v>7</v>
      </c>
      <c r="O3" s="28"/>
      <c r="P3" s="29"/>
    </row>
    <row r="4" spans="1:16" ht="29.25" x14ac:dyDescent="0.25">
      <c r="A4" s="34"/>
      <c r="B4" s="1" t="s">
        <v>8</v>
      </c>
      <c r="C4" s="1" t="s">
        <v>9</v>
      </c>
      <c r="D4" s="1" t="s">
        <v>10</v>
      </c>
      <c r="E4" s="2" t="s">
        <v>8</v>
      </c>
      <c r="F4" s="2" t="s">
        <v>9</v>
      </c>
      <c r="G4" s="2" t="s">
        <v>10</v>
      </c>
      <c r="H4" s="2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  <c r="N4" s="3" t="s">
        <v>8</v>
      </c>
      <c r="O4" s="3" t="s">
        <v>9</v>
      </c>
      <c r="P4" s="3" t="s">
        <v>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понеділок</vt:lpstr>
      <vt:lpstr>вівторок</vt:lpstr>
      <vt:lpstr>середа</vt:lpstr>
      <vt:lpstr>четвер</vt:lpstr>
      <vt:lpstr>пятниця</vt:lpstr>
      <vt:lpstr>шаблон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2006-09-16T00:00:00Z</dcterms:created>
  <dcterms:modified xsi:type="dcterms:W3CDTF">2025-07-31T08:51:35Z</dcterms:modified>
</cp:coreProperties>
</file>